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4915" windowHeight="10050" activeTab="1"/>
  </bookViews>
  <sheets>
    <sheet name="Бюджетные ассигнования" sheetId="1" r:id="rId1"/>
    <sheet name="Лимиты" sheetId="2" r:id="rId2"/>
  </sheets>
  <externalReferences>
    <externalReference r:id="rId3"/>
  </externalReferences>
  <definedNames>
    <definedName name="_xlnm.Print_Titles" localSheetId="1">Лимиты!$12:$14</definedName>
    <definedName name="_xlnm.Print_Area" localSheetId="0">'Бюджетные ассигнования'!$A$1:$I$1180</definedName>
    <definedName name="_xlnm.Print_Area" localSheetId="1">Лимиты!$A$1:$I$1180</definedName>
  </definedNames>
  <calcPr calcId="145621" refMode="R1C1"/>
</workbook>
</file>

<file path=xl/calcChain.xml><?xml version="1.0" encoding="utf-8"?>
<calcChain xmlns="http://schemas.openxmlformats.org/spreadsheetml/2006/main">
  <c r="I1167" i="2" l="1"/>
  <c r="I1166" i="2" s="1"/>
  <c r="I1165" i="2" s="1"/>
  <c r="H1167" i="2"/>
  <c r="G1167" i="2"/>
  <c r="G1166" i="2" s="1"/>
  <c r="G1165" i="2" s="1"/>
  <c r="H1166" i="2"/>
  <c r="H1165" i="2" s="1"/>
  <c r="I1160" i="2"/>
  <c r="H1160" i="2"/>
  <c r="G1160" i="2"/>
  <c r="I1151" i="2"/>
  <c r="H1151" i="2"/>
  <c r="G1151" i="2"/>
  <c r="G1150" i="2" s="1"/>
  <c r="G1149" i="2" s="1"/>
  <c r="I1150" i="2"/>
  <c r="H1150" i="2"/>
  <c r="I1149" i="2"/>
  <c r="H1149" i="2"/>
  <c r="I1147" i="2"/>
  <c r="H1147" i="2"/>
  <c r="H1146" i="2" s="1"/>
  <c r="H1145" i="2" s="1"/>
  <c r="H1144" i="2" s="1"/>
  <c r="G1147" i="2"/>
  <c r="I1146" i="2"/>
  <c r="I1145" i="2" s="1"/>
  <c r="I1144" i="2" s="1"/>
  <c r="G1146" i="2"/>
  <c r="G1145" i="2" s="1"/>
  <c r="I1142" i="2"/>
  <c r="H1142" i="2"/>
  <c r="G1142" i="2"/>
  <c r="I1140" i="2"/>
  <c r="I1139" i="2" s="1"/>
  <c r="I1138" i="2" s="1"/>
  <c r="I1137" i="2" s="1"/>
  <c r="H1140" i="2"/>
  <c r="G1140" i="2"/>
  <c r="G1139" i="2" s="1"/>
  <c r="G1138" i="2" s="1"/>
  <c r="G1137" i="2" s="1"/>
  <c r="H1139" i="2"/>
  <c r="H1138" i="2"/>
  <c r="H1137" i="2" s="1"/>
  <c r="H1136" i="2" s="1"/>
  <c r="H1135" i="2" s="1"/>
  <c r="H1134" i="2" s="1"/>
  <c r="H1133" i="2" s="1"/>
  <c r="I1131" i="2"/>
  <c r="I1130" i="2" s="1"/>
  <c r="I1129" i="2" s="1"/>
  <c r="H1131" i="2"/>
  <c r="G1131" i="2"/>
  <c r="G1130" i="2" s="1"/>
  <c r="G1129" i="2" s="1"/>
  <c r="H1130" i="2"/>
  <c r="H1129" i="2"/>
  <c r="I1127" i="2"/>
  <c r="H1127" i="2"/>
  <c r="G1127" i="2"/>
  <c r="I1125" i="2"/>
  <c r="I1124" i="2" s="1"/>
  <c r="I1123" i="2" s="1"/>
  <c r="H1125" i="2"/>
  <c r="G1125" i="2"/>
  <c r="G1124" i="2" s="1"/>
  <c r="G1123" i="2" s="1"/>
  <c r="H1124" i="2"/>
  <c r="H1123" i="2" s="1"/>
  <c r="I1121" i="2"/>
  <c r="H1121" i="2"/>
  <c r="H1120" i="2" s="1"/>
  <c r="H1119" i="2" s="1"/>
  <c r="G1121" i="2"/>
  <c r="I1120" i="2"/>
  <c r="I1119" i="2" s="1"/>
  <c r="G1120" i="2"/>
  <c r="G1119" i="2" s="1"/>
  <c r="I1117" i="2"/>
  <c r="H1117" i="2"/>
  <c r="G1117" i="2"/>
  <c r="G1114" i="2" s="1"/>
  <c r="G1113" i="2" s="1"/>
  <c r="I1115" i="2"/>
  <c r="H1115" i="2"/>
  <c r="H1114" i="2" s="1"/>
  <c r="H1113" i="2" s="1"/>
  <c r="H1112" i="2" s="1"/>
  <c r="H1111" i="2" s="1"/>
  <c r="H1110" i="2" s="1"/>
  <c r="H1109" i="2" s="1"/>
  <c r="G1115" i="2"/>
  <c r="I1114" i="2"/>
  <c r="I1113" i="2" s="1"/>
  <c r="I1112" i="2" s="1"/>
  <c r="I1111" i="2" s="1"/>
  <c r="I1110" i="2" s="1"/>
  <c r="I1109" i="2" s="1"/>
  <c r="I1107" i="2"/>
  <c r="H1107" i="2"/>
  <c r="G1107" i="2"/>
  <c r="G1104" i="2" s="1"/>
  <c r="G1103" i="2" s="1"/>
  <c r="I1105" i="2"/>
  <c r="H1105" i="2"/>
  <c r="H1104" i="2" s="1"/>
  <c r="H1103" i="2" s="1"/>
  <c r="G1105" i="2"/>
  <c r="I1104" i="2"/>
  <c r="I1103" i="2" s="1"/>
  <c r="I1101" i="2"/>
  <c r="I1100" i="2" s="1"/>
  <c r="I1099" i="2" s="1"/>
  <c r="H1101" i="2"/>
  <c r="G1101" i="2"/>
  <c r="G1100" i="2" s="1"/>
  <c r="G1099" i="2" s="1"/>
  <c r="H1100" i="2"/>
  <c r="H1099" i="2" s="1"/>
  <c r="H1098" i="2" s="1"/>
  <c r="H1097" i="2" s="1"/>
  <c r="H1096" i="2" s="1"/>
  <c r="H1095" i="2" s="1"/>
  <c r="H1094" i="2" s="1"/>
  <c r="I1092" i="2"/>
  <c r="I1091" i="2" s="1"/>
  <c r="I1090" i="2" s="1"/>
  <c r="I1089" i="2" s="1"/>
  <c r="H1092" i="2"/>
  <c r="G1092" i="2"/>
  <c r="G1091" i="2" s="1"/>
  <c r="G1090" i="2" s="1"/>
  <c r="G1089" i="2" s="1"/>
  <c r="H1091" i="2"/>
  <c r="H1090" i="2" s="1"/>
  <c r="H1089" i="2" s="1"/>
  <c r="I1087" i="2"/>
  <c r="H1087" i="2"/>
  <c r="G1087" i="2"/>
  <c r="G1086" i="2" s="1"/>
  <c r="G1085" i="2" s="1"/>
  <c r="G1084" i="2" s="1"/>
  <c r="G1083" i="2" s="1"/>
  <c r="G1082" i="2" s="1"/>
  <c r="I1086" i="2"/>
  <c r="H1086" i="2"/>
  <c r="I1085" i="2"/>
  <c r="I1084" i="2" s="1"/>
  <c r="H1085" i="2"/>
  <c r="H1084" i="2"/>
  <c r="H1083" i="2" s="1"/>
  <c r="H1082" i="2" s="1"/>
  <c r="I1080" i="2"/>
  <c r="I1079" i="2" s="1"/>
  <c r="I1078" i="2" s="1"/>
  <c r="I1077" i="2" s="1"/>
  <c r="I1076" i="2" s="1"/>
  <c r="I1075" i="2" s="1"/>
  <c r="H1080" i="2"/>
  <c r="G1080" i="2"/>
  <c r="H1079" i="2"/>
  <c r="H1078" i="2" s="1"/>
  <c r="H1077" i="2" s="1"/>
  <c r="H1076" i="2" s="1"/>
  <c r="H1075" i="2" s="1"/>
  <c r="G1079" i="2"/>
  <c r="G1078" i="2"/>
  <c r="G1077" i="2" s="1"/>
  <c r="G1076" i="2" s="1"/>
  <c r="G1075" i="2" s="1"/>
  <c r="I1073" i="2"/>
  <c r="H1073" i="2"/>
  <c r="G1073" i="2"/>
  <c r="I1071" i="2"/>
  <c r="H1071" i="2"/>
  <c r="G1071" i="2"/>
  <c r="I1070" i="2"/>
  <c r="I1066" i="2" s="1"/>
  <c r="I1065" i="2" s="1"/>
  <c r="H1070" i="2"/>
  <c r="G1070" i="2"/>
  <c r="I1068" i="2"/>
  <c r="H1068" i="2"/>
  <c r="H1067" i="2" s="1"/>
  <c r="H1066" i="2" s="1"/>
  <c r="H1065" i="2" s="1"/>
  <c r="G1068" i="2"/>
  <c r="I1067" i="2"/>
  <c r="G1067" i="2"/>
  <c r="G1066" i="2" s="1"/>
  <c r="G1065" i="2" s="1"/>
  <c r="I1063" i="2"/>
  <c r="H1063" i="2"/>
  <c r="G1063" i="2"/>
  <c r="I1061" i="2"/>
  <c r="H1061" i="2"/>
  <c r="G1061" i="2"/>
  <c r="G1060" i="2" s="1"/>
  <c r="G1056" i="2" s="1"/>
  <c r="G1055" i="2" s="1"/>
  <c r="I1060" i="2"/>
  <c r="H1060" i="2"/>
  <c r="I1058" i="2"/>
  <c r="I1057" i="2" s="1"/>
  <c r="I1056" i="2" s="1"/>
  <c r="I1055" i="2" s="1"/>
  <c r="I1054" i="2" s="1"/>
  <c r="I1053" i="2" s="1"/>
  <c r="H1058" i="2"/>
  <c r="G1058" i="2"/>
  <c r="H1057" i="2"/>
  <c r="H1056" i="2" s="1"/>
  <c r="H1055" i="2" s="1"/>
  <c r="H1054" i="2" s="1"/>
  <c r="H1053" i="2" s="1"/>
  <c r="H1052" i="2" s="1"/>
  <c r="G1057" i="2"/>
  <c r="I1051" i="2"/>
  <c r="H1051" i="2"/>
  <c r="G1051" i="2"/>
  <c r="I1050" i="2"/>
  <c r="H1050" i="2"/>
  <c r="G1050" i="2"/>
  <c r="I1047" i="2"/>
  <c r="H1047" i="2"/>
  <c r="H1046" i="2" s="1"/>
  <c r="H1045" i="2" s="1"/>
  <c r="H1044" i="2" s="1"/>
  <c r="G1047" i="2"/>
  <c r="G1046" i="2" s="1"/>
  <c r="G1045" i="2" s="1"/>
  <c r="G1044" i="2" s="1"/>
  <c r="I1046" i="2"/>
  <c r="I1045" i="2"/>
  <c r="I1044" i="2" s="1"/>
  <c r="I1042" i="2"/>
  <c r="H1042" i="2"/>
  <c r="H1041" i="2" s="1"/>
  <c r="H1040" i="2" s="1"/>
  <c r="H1039" i="2" s="1"/>
  <c r="G1042" i="2"/>
  <c r="G1041" i="2" s="1"/>
  <c r="G1040" i="2" s="1"/>
  <c r="G1039" i="2" s="1"/>
  <c r="I1041" i="2"/>
  <c r="I1040" i="2"/>
  <c r="I1039" i="2" s="1"/>
  <c r="G1037" i="2"/>
  <c r="G1036" i="2"/>
  <c r="G1035" i="2" s="1"/>
  <c r="I1033" i="2"/>
  <c r="H1033" i="2"/>
  <c r="G1033" i="2"/>
  <c r="G1032" i="2" s="1"/>
  <c r="G1031" i="2" s="1"/>
  <c r="I1032" i="2"/>
  <c r="I1031" i="2" s="1"/>
  <c r="I1026" i="2" s="1"/>
  <c r="H1032" i="2"/>
  <c r="H1031" i="2"/>
  <c r="I1029" i="2"/>
  <c r="H1029" i="2"/>
  <c r="H1028" i="2" s="1"/>
  <c r="H1027" i="2" s="1"/>
  <c r="H1026" i="2" s="1"/>
  <c r="G1029" i="2"/>
  <c r="I1028" i="2"/>
  <c r="G1028" i="2"/>
  <c r="G1027" i="2" s="1"/>
  <c r="I1027" i="2"/>
  <c r="I1022" i="2"/>
  <c r="H1022" i="2"/>
  <c r="G1022" i="2"/>
  <c r="E1022" i="2"/>
  <c r="I1021" i="2"/>
  <c r="H1021" i="2"/>
  <c r="G1021" i="2"/>
  <c r="E1021" i="2"/>
  <c r="I1020" i="2"/>
  <c r="H1020" i="2"/>
  <c r="G1020" i="2"/>
  <c r="E1020" i="2"/>
  <c r="I1019" i="2"/>
  <c r="H1019" i="2"/>
  <c r="G1019" i="2"/>
  <c r="E1019" i="2"/>
  <c r="I1018" i="2"/>
  <c r="H1018" i="2"/>
  <c r="G1018" i="2"/>
  <c r="E1017" i="2"/>
  <c r="I1016" i="2"/>
  <c r="H1016" i="2"/>
  <c r="G1016" i="2"/>
  <c r="E1016" i="2"/>
  <c r="I1015" i="2"/>
  <c r="H1015" i="2"/>
  <c r="G1015" i="2"/>
  <c r="E1015" i="2"/>
  <c r="I1014" i="2"/>
  <c r="H1014" i="2"/>
  <c r="G1014" i="2"/>
  <c r="E1014" i="2"/>
  <c r="I1013" i="2"/>
  <c r="H1013" i="2"/>
  <c r="G1013" i="2"/>
  <c r="E1013" i="2"/>
  <c r="I1012" i="2"/>
  <c r="H1012" i="2"/>
  <c r="G1012" i="2"/>
  <c r="E1012" i="2"/>
  <c r="I1010" i="2"/>
  <c r="H1010" i="2"/>
  <c r="G1010" i="2"/>
  <c r="I1009" i="2"/>
  <c r="H1009" i="2"/>
  <c r="G1009" i="2"/>
  <c r="I1008" i="2"/>
  <c r="H1008" i="2"/>
  <c r="G1008" i="2"/>
  <c r="E1008" i="2"/>
  <c r="E1009" i="2" s="1"/>
  <c r="E1010" i="2" s="1"/>
  <c r="E1011" i="2" s="1"/>
  <c r="I1007" i="2"/>
  <c r="H1007" i="2"/>
  <c r="G1007" i="2"/>
  <c r="E1007" i="2"/>
  <c r="I1006" i="2"/>
  <c r="H1006" i="2"/>
  <c r="G1006" i="2"/>
  <c r="E1006" i="2"/>
  <c r="I1005" i="2"/>
  <c r="H1005" i="2"/>
  <c r="G1005" i="2"/>
  <c r="E1005" i="2"/>
  <c r="A1004" i="2"/>
  <c r="I1002" i="2"/>
  <c r="H1002" i="2"/>
  <c r="G1002" i="2"/>
  <c r="G1001" i="2" s="1"/>
  <c r="G1000" i="2" s="1"/>
  <c r="G999" i="2" s="1"/>
  <c r="I1001" i="2"/>
  <c r="I1000" i="2" s="1"/>
  <c r="I999" i="2" s="1"/>
  <c r="H1001" i="2"/>
  <c r="H1000" i="2"/>
  <c r="H999" i="2" s="1"/>
  <c r="I996" i="2"/>
  <c r="H996" i="2"/>
  <c r="G996" i="2"/>
  <c r="G995" i="2" s="1"/>
  <c r="G994" i="2" s="1"/>
  <c r="I995" i="2"/>
  <c r="I994" i="2" s="1"/>
  <c r="H995" i="2"/>
  <c r="H994" i="2"/>
  <c r="I990" i="2"/>
  <c r="I989" i="2" s="1"/>
  <c r="H990" i="2"/>
  <c r="H989" i="2" s="1"/>
  <c r="G990" i="2"/>
  <c r="G989" i="2" s="1"/>
  <c r="I986" i="2"/>
  <c r="I985" i="2" s="1"/>
  <c r="H986" i="2"/>
  <c r="G986" i="2"/>
  <c r="G985" i="2" s="1"/>
  <c r="H985" i="2"/>
  <c r="I981" i="2"/>
  <c r="I980" i="2" s="1"/>
  <c r="H981" i="2"/>
  <c r="H980" i="2" s="1"/>
  <c r="G981" i="2"/>
  <c r="G980" i="2"/>
  <c r="G979" i="2" s="1"/>
  <c r="G978" i="2" s="1"/>
  <c r="I975" i="2"/>
  <c r="I974" i="2" s="1"/>
  <c r="I973" i="2" s="1"/>
  <c r="I972" i="2" s="1"/>
  <c r="H975" i="2"/>
  <c r="H974" i="2" s="1"/>
  <c r="H973" i="2" s="1"/>
  <c r="H972" i="2" s="1"/>
  <c r="G975" i="2"/>
  <c r="G974" i="2" s="1"/>
  <c r="G973" i="2" s="1"/>
  <c r="G972" i="2" s="1"/>
  <c r="I967" i="2"/>
  <c r="H967" i="2"/>
  <c r="G967" i="2"/>
  <c r="I966" i="2"/>
  <c r="H966" i="2"/>
  <c r="G966" i="2"/>
  <c r="E966" i="2"/>
  <c r="E967" i="2" s="1"/>
  <c r="E968" i="2" s="1"/>
  <c r="I965" i="2"/>
  <c r="H965" i="2"/>
  <c r="G965" i="2"/>
  <c r="G964" i="2" s="1"/>
  <c r="I964" i="2"/>
  <c r="H964" i="2"/>
  <c r="A964" i="2"/>
  <c r="E963" i="2"/>
  <c r="I961" i="2"/>
  <c r="H961" i="2"/>
  <c r="G961" i="2"/>
  <c r="E961" i="2"/>
  <c r="I960" i="2"/>
  <c r="H960" i="2"/>
  <c r="G960" i="2"/>
  <c r="E960" i="2"/>
  <c r="I959" i="2"/>
  <c r="H959" i="2"/>
  <c r="G959" i="2"/>
  <c r="E959" i="2"/>
  <c r="I958" i="2"/>
  <c r="H958" i="2"/>
  <c r="G958" i="2"/>
  <c r="A957" i="2"/>
  <c r="A956" i="2"/>
  <c r="I955" i="2"/>
  <c r="H955" i="2"/>
  <c r="G955" i="2"/>
  <c r="A955" i="2"/>
  <c r="I954" i="2"/>
  <c r="H954" i="2"/>
  <c r="G954" i="2"/>
  <c r="A954" i="2"/>
  <c r="I953" i="2"/>
  <c r="H953" i="2"/>
  <c r="G953" i="2"/>
  <c r="I950" i="2"/>
  <c r="H950" i="2"/>
  <c r="G950" i="2"/>
  <c r="I949" i="2"/>
  <c r="H949" i="2"/>
  <c r="G949" i="2"/>
  <c r="I946" i="2"/>
  <c r="H946" i="2"/>
  <c r="G946" i="2"/>
  <c r="A946" i="2"/>
  <c r="I945" i="2"/>
  <c r="H945" i="2"/>
  <c r="G945" i="2"/>
  <c r="A945" i="2"/>
  <c r="I944" i="2"/>
  <c r="H944" i="2"/>
  <c r="G944" i="2"/>
  <c r="A943" i="2"/>
  <c r="A942" i="2"/>
  <c r="A941" i="2"/>
  <c r="I940" i="2"/>
  <c r="H940" i="2"/>
  <c r="G940" i="2"/>
  <c r="A940" i="2"/>
  <c r="I939" i="2"/>
  <c r="H939" i="2"/>
  <c r="G939" i="2"/>
  <c r="A939" i="2"/>
  <c r="I936" i="2"/>
  <c r="H936" i="2"/>
  <c r="H935" i="2" s="1"/>
  <c r="G936" i="2"/>
  <c r="I935" i="2"/>
  <c r="G935" i="2"/>
  <c r="A935" i="2"/>
  <c r="A949" i="2" s="1"/>
  <c r="I933" i="2"/>
  <c r="H933" i="2"/>
  <c r="H932" i="2" s="1"/>
  <c r="G933" i="2"/>
  <c r="G932" i="2" s="1"/>
  <c r="G931" i="2" s="1"/>
  <c r="I932" i="2"/>
  <c r="I931" i="2"/>
  <c r="I928" i="2"/>
  <c r="H928" i="2"/>
  <c r="G928" i="2"/>
  <c r="I927" i="2"/>
  <c r="H927" i="2"/>
  <c r="G927" i="2"/>
  <c r="G926" i="2" s="1"/>
  <c r="I926" i="2"/>
  <c r="I925" i="2" s="1"/>
  <c r="I924" i="2" s="1"/>
  <c r="I923" i="2" s="1"/>
  <c r="I922" i="2" s="1"/>
  <c r="H926" i="2"/>
  <c r="I920" i="2"/>
  <c r="I919" i="2" s="1"/>
  <c r="I918" i="2" s="1"/>
  <c r="I917" i="2" s="1"/>
  <c r="H920" i="2"/>
  <c r="G920" i="2"/>
  <c r="H919" i="2"/>
  <c r="H918" i="2" s="1"/>
  <c r="H917" i="2" s="1"/>
  <c r="G919" i="2"/>
  <c r="G918" i="2" s="1"/>
  <c r="G917" i="2" s="1"/>
  <c r="I915" i="2"/>
  <c r="I914" i="2" s="1"/>
  <c r="I913" i="2" s="1"/>
  <c r="I912" i="2" s="1"/>
  <c r="H915" i="2"/>
  <c r="H914" i="2" s="1"/>
  <c r="H913" i="2" s="1"/>
  <c r="H912" i="2" s="1"/>
  <c r="G915" i="2"/>
  <c r="G914" i="2"/>
  <c r="G913" i="2"/>
  <c r="G912" i="2" s="1"/>
  <c r="I909" i="2"/>
  <c r="I908" i="2" s="1"/>
  <c r="H909" i="2"/>
  <c r="H908" i="2" s="1"/>
  <c r="G909" i="2"/>
  <c r="G908" i="2" s="1"/>
  <c r="G903" i="2" s="1"/>
  <c r="G902" i="2" s="1"/>
  <c r="I905" i="2"/>
  <c r="I904" i="2" s="1"/>
  <c r="I903" i="2" s="1"/>
  <c r="I902" i="2" s="1"/>
  <c r="H905" i="2"/>
  <c r="G905" i="2"/>
  <c r="G904" i="2" s="1"/>
  <c r="H904" i="2"/>
  <c r="H903" i="2" s="1"/>
  <c r="H902" i="2" s="1"/>
  <c r="I899" i="2"/>
  <c r="I898" i="2" s="1"/>
  <c r="H899" i="2"/>
  <c r="H898" i="2" s="1"/>
  <c r="H893" i="2" s="1"/>
  <c r="G899" i="2"/>
  <c r="G898" i="2"/>
  <c r="A897" i="2"/>
  <c r="A896" i="2"/>
  <c r="I895" i="2"/>
  <c r="I894" i="2" s="1"/>
  <c r="H895" i="2"/>
  <c r="G895" i="2"/>
  <c r="E895" i="2"/>
  <c r="H894" i="2"/>
  <c r="G894" i="2"/>
  <c r="G893" i="2" s="1"/>
  <c r="A894" i="2"/>
  <c r="I889" i="2"/>
  <c r="I888" i="2" s="1"/>
  <c r="H889" i="2"/>
  <c r="G889" i="2"/>
  <c r="G888" i="2" s="1"/>
  <c r="H888" i="2"/>
  <c r="A887" i="2"/>
  <c r="A901" i="2" s="1"/>
  <c r="A886" i="2"/>
  <c r="A900" i="2" s="1"/>
  <c r="I885" i="2"/>
  <c r="H885" i="2"/>
  <c r="G885" i="2"/>
  <c r="A885" i="2"/>
  <c r="A899" i="2" s="1"/>
  <c r="A928" i="2" s="1"/>
  <c r="A936" i="2" s="1"/>
  <c r="A950" i="2" s="1"/>
  <c r="I884" i="2"/>
  <c r="H884" i="2"/>
  <c r="G884" i="2"/>
  <c r="A884" i="2"/>
  <c r="A898" i="2" s="1"/>
  <c r="I880" i="2"/>
  <c r="I879" i="2" s="1"/>
  <c r="H880" i="2"/>
  <c r="G880" i="2"/>
  <c r="E880" i="2"/>
  <c r="A880" i="2"/>
  <c r="A895" i="2" s="1"/>
  <c r="H879" i="2"/>
  <c r="H878" i="2" s="1"/>
  <c r="H872" i="2" s="1"/>
  <c r="H871" i="2" s="1"/>
  <c r="H870" i="2" s="1"/>
  <c r="H869" i="2" s="1"/>
  <c r="G879" i="2"/>
  <c r="G878" i="2" s="1"/>
  <c r="G872" i="2" s="1"/>
  <c r="G871" i="2" s="1"/>
  <c r="G870" i="2" s="1"/>
  <c r="G869" i="2" s="1"/>
  <c r="E877" i="2"/>
  <c r="E876" i="2"/>
  <c r="I875" i="2"/>
  <c r="H875" i="2"/>
  <c r="G875" i="2"/>
  <c r="E875" i="2"/>
  <c r="I874" i="2"/>
  <c r="H874" i="2"/>
  <c r="G874" i="2"/>
  <c r="E874" i="2"/>
  <c r="I873" i="2"/>
  <c r="H873" i="2"/>
  <c r="G873" i="2"/>
  <c r="E873" i="2"/>
  <c r="E872" i="2"/>
  <c r="A872" i="2"/>
  <c r="E871" i="2"/>
  <c r="A871" i="2"/>
  <c r="I864" i="2"/>
  <c r="I863" i="2" s="1"/>
  <c r="I862" i="2" s="1"/>
  <c r="H864" i="2"/>
  <c r="G864" i="2"/>
  <c r="G863" i="2" s="1"/>
  <c r="G862" i="2" s="1"/>
  <c r="H863" i="2"/>
  <c r="H862" i="2"/>
  <c r="I859" i="2"/>
  <c r="H859" i="2"/>
  <c r="H858" i="2" s="1"/>
  <c r="G859" i="2"/>
  <c r="G858" i="2" s="1"/>
  <c r="G852" i="2" s="1"/>
  <c r="G851" i="2" s="1"/>
  <c r="G850" i="2" s="1"/>
  <c r="G849" i="2" s="1"/>
  <c r="I858" i="2"/>
  <c r="I854" i="2"/>
  <c r="I853" i="2" s="1"/>
  <c r="I852" i="2" s="1"/>
  <c r="H854" i="2"/>
  <c r="G854" i="2"/>
  <c r="H853" i="2"/>
  <c r="H852" i="2" s="1"/>
  <c r="H851" i="2" s="1"/>
  <c r="H850" i="2" s="1"/>
  <c r="H849" i="2" s="1"/>
  <c r="G853" i="2"/>
  <c r="H848" i="2"/>
  <c r="I848" i="2" s="1"/>
  <c r="H847" i="2"/>
  <c r="H846" i="2" s="1"/>
  <c r="H845" i="2" s="1"/>
  <c r="G846" i="2"/>
  <c r="G845" i="2" s="1"/>
  <c r="G840" i="2" s="1"/>
  <c r="G839" i="2" s="1"/>
  <c r="G838" i="2" s="1"/>
  <c r="G837" i="2" s="1"/>
  <c r="G836" i="2" s="1"/>
  <c r="G835" i="2" s="1"/>
  <c r="I842" i="2"/>
  <c r="I841" i="2" s="1"/>
  <c r="H842" i="2"/>
  <c r="G842" i="2"/>
  <c r="H841" i="2"/>
  <c r="H840" i="2" s="1"/>
  <c r="H839" i="2" s="1"/>
  <c r="H838" i="2" s="1"/>
  <c r="H837" i="2" s="1"/>
  <c r="H836" i="2" s="1"/>
  <c r="H835" i="2" s="1"/>
  <c r="G841" i="2"/>
  <c r="I830" i="2"/>
  <c r="I829" i="2" s="1"/>
  <c r="I828" i="2" s="1"/>
  <c r="I827" i="2" s="1"/>
  <c r="I826" i="2" s="1"/>
  <c r="I825" i="2" s="1"/>
  <c r="I824" i="2" s="1"/>
  <c r="H830" i="2"/>
  <c r="H829" i="2" s="1"/>
  <c r="H828" i="2" s="1"/>
  <c r="H827" i="2" s="1"/>
  <c r="H826" i="2" s="1"/>
  <c r="H825" i="2" s="1"/>
  <c r="H824" i="2" s="1"/>
  <c r="G830" i="2"/>
  <c r="G829" i="2"/>
  <c r="A829" i="2"/>
  <c r="G828" i="2"/>
  <c r="G827" i="2" s="1"/>
  <c r="G826" i="2" s="1"/>
  <c r="G825" i="2" s="1"/>
  <c r="G824" i="2" s="1"/>
  <c r="A825" i="2"/>
  <c r="I819" i="2"/>
  <c r="H819" i="2"/>
  <c r="G819" i="2"/>
  <c r="I818" i="2"/>
  <c r="H818" i="2"/>
  <c r="H817" i="2" s="1"/>
  <c r="H816" i="2" s="1"/>
  <c r="H815" i="2" s="1"/>
  <c r="G818" i="2"/>
  <c r="G817" i="2" s="1"/>
  <c r="G816" i="2" s="1"/>
  <c r="G815" i="2" s="1"/>
  <c r="I817" i="2"/>
  <c r="I816" i="2" s="1"/>
  <c r="I815" i="2" s="1"/>
  <c r="I813" i="2"/>
  <c r="H813" i="2"/>
  <c r="G813" i="2"/>
  <c r="A813" i="2"/>
  <c r="A819" i="2" s="1"/>
  <c r="I812" i="2"/>
  <c r="H812" i="2"/>
  <c r="G812" i="2"/>
  <c r="I811" i="2"/>
  <c r="H811" i="2"/>
  <c r="H810" i="2" s="1"/>
  <c r="H809" i="2" s="1"/>
  <c r="H808" i="2" s="1"/>
  <c r="H807" i="2" s="1"/>
  <c r="G811" i="2"/>
  <c r="G810" i="2" s="1"/>
  <c r="G809" i="2" s="1"/>
  <c r="G808" i="2" s="1"/>
  <c r="G807" i="2" s="1"/>
  <c r="I810" i="2"/>
  <c r="I809" i="2" s="1"/>
  <c r="I806" i="2"/>
  <c r="H806" i="2"/>
  <c r="H805" i="2"/>
  <c r="I805" i="2" s="1"/>
  <c r="I804" i="2"/>
  <c r="H804" i="2"/>
  <c r="H803" i="2"/>
  <c r="G803" i="2"/>
  <c r="A803" i="2"/>
  <c r="H802" i="2"/>
  <c r="G802" i="2"/>
  <c r="A802" i="2"/>
  <c r="H801" i="2"/>
  <c r="G801" i="2"/>
  <c r="H800" i="2"/>
  <c r="G800" i="2"/>
  <c r="A800" i="2"/>
  <c r="H799" i="2"/>
  <c r="I799" i="2" s="1"/>
  <c r="I798" i="2"/>
  <c r="H798" i="2"/>
  <c r="H797" i="2"/>
  <c r="H796" i="2" s="1"/>
  <c r="H795" i="2" s="1"/>
  <c r="H794" i="2" s="1"/>
  <c r="H793" i="2" s="1"/>
  <c r="H792" i="2" s="1"/>
  <c r="H791" i="2" s="1"/>
  <c r="H790" i="2" s="1"/>
  <c r="H789" i="2" s="1"/>
  <c r="G796" i="2"/>
  <c r="G795" i="2" s="1"/>
  <c r="G794" i="2" s="1"/>
  <c r="G793" i="2" s="1"/>
  <c r="G792" i="2" s="1"/>
  <c r="G791" i="2" s="1"/>
  <c r="G790" i="2" s="1"/>
  <c r="G789" i="2" s="1"/>
  <c r="A794" i="2"/>
  <c r="A801" i="2" s="1"/>
  <c r="A812" i="2" s="1"/>
  <c r="I785" i="2"/>
  <c r="I784" i="2" s="1"/>
  <c r="I783" i="2" s="1"/>
  <c r="I782" i="2" s="1"/>
  <c r="I781" i="2" s="1"/>
  <c r="I780" i="2" s="1"/>
  <c r="I779" i="2" s="1"/>
  <c r="I778" i="2" s="1"/>
  <c r="H785" i="2"/>
  <c r="G785" i="2"/>
  <c r="G784" i="2" s="1"/>
  <c r="G783" i="2" s="1"/>
  <c r="G782" i="2" s="1"/>
  <c r="G781" i="2" s="1"/>
  <c r="G780" i="2" s="1"/>
  <c r="G779" i="2" s="1"/>
  <c r="G778" i="2" s="1"/>
  <c r="H784" i="2"/>
  <c r="H783" i="2" s="1"/>
  <c r="H782" i="2" s="1"/>
  <c r="H781" i="2" s="1"/>
  <c r="H780" i="2" s="1"/>
  <c r="H779" i="2" s="1"/>
  <c r="H778" i="2" s="1"/>
  <c r="I775" i="2"/>
  <c r="H775" i="2"/>
  <c r="G775" i="2"/>
  <c r="A775" i="2"/>
  <c r="I774" i="2"/>
  <c r="H774" i="2"/>
  <c r="G774" i="2"/>
  <c r="G773" i="2" s="1"/>
  <c r="G772" i="2" s="1"/>
  <c r="G771" i="2" s="1"/>
  <c r="I773" i="2"/>
  <c r="I772" i="2" s="1"/>
  <c r="I771" i="2" s="1"/>
  <c r="H773" i="2"/>
  <c r="H772" i="2"/>
  <c r="H771" i="2" s="1"/>
  <c r="I768" i="2"/>
  <c r="H768" i="2"/>
  <c r="G768" i="2"/>
  <c r="G767" i="2" s="1"/>
  <c r="G766" i="2" s="1"/>
  <c r="G765" i="2" s="1"/>
  <c r="G764" i="2" s="1"/>
  <c r="G763" i="2" s="1"/>
  <c r="G762" i="2" s="1"/>
  <c r="G761" i="2" s="1"/>
  <c r="I767" i="2"/>
  <c r="I766" i="2" s="1"/>
  <c r="I765" i="2" s="1"/>
  <c r="I764" i="2" s="1"/>
  <c r="I763" i="2" s="1"/>
  <c r="I762" i="2" s="1"/>
  <c r="H767" i="2"/>
  <c r="H766" i="2"/>
  <c r="H765" i="2" s="1"/>
  <c r="H764" i="2" s="1"/>
  <c r="H763" i="2" s="1"/>
  <c r="H762" i="2" s="1"/>
  <c r="H761" i="2" s="1"/>
  <c r="G758" i="2"/>
  <c r="I757" i="2"/>
  <c r="H757" i="2"/>
  <c r="G757" i="2"/>
  <c r="I756" i="2"/>
  <c r="H756" i="2"/>
  <c r="G756" i="2"/>
  <c r="I755" i="2"/>
  <c r="H755" i="2"/>
  <c r="G755" i="2"/>
  <c r="I752" i="2"/>
  <c r="H752" i="2"/>
  <c r="G752" i="2"/>
  <c r="A752" i="2"/>
  <c r="A758" i="2" s="1"/>
  <c r="I751" i="2"/>
  <c r="H751" i="2"/>
  <c r="G751" i="2"/>
  <c r="A751" i="2"/>
  <c r="A757" i="2" s="1"/>
  <c r="I750" i="2"/>
  <c r="H750" i="2"/>
  <c r="G750" i="2"/>
  <c r="A750" i="2"/>
  <c r="A756" i="2" s="1"/>
  <c r="I749" i="2"/>
  <c r="H749" i="2"/>
  <c r="H748" i="2" s="1"/>
  <c r="H747" i="2" s="1"/>
  <c r="H746" i="2" s="1"/>
  <c r="G749" i="2"/>
  <c r="G748" i="2" s="1"/>
  <c r="G747" i="2" s="1"/>
  <c r="I748" i="2"/>
  <c r="I747" i="2" s="1"/>
  <c r="I746" i="2" s="1"/>
  <c r="G746" i="2"/>
  <c r="I742" i="2"/>
  <c r="H742" i="2"/>
  <c r="H741" i="2" s="1"/>
  <c r="G742" i="2"/>
  <c r="G741" i="2" s="1"/>
  <c r="G740" i="2" s="1"/>
  <c r="I741" i="2"/>
  <c r="I740" i="2" s="1"/>
  <c r="I739" i="2" s="1"/>
  <c r="I738" i="2" s="1"/>
  <c r="H740" i="2"/>
  <c r="H739" i="2" s="1"/>
  <c r="H738" i="2" s="1"/>
  <c r="H737" i="2" s="1"/>
  <c r="H736" i="2" s="1"/>
  <c r="H735" i="2" s="1"/>
  <c r="G739" i="2"/>
  <c r="G738" i="2" s="1"/>
  <c r="G737" i="2" s="1"/>
  <c r="G736" i="2" s="1"/>
  <c r="G735" i="2" s="1"/>
  <c r="I737" i="2"/>
  <c r="I736" i="2" s="1"/>
  <c r="I735" i="2" s="1"/>
  <c r="I731" i="2"/>
  <c r="H731" i="2"/>
  <c r="H730" i="2" s="1"/>
  <c r="G731" i="2"/>
  <c r="G730" i="2" s="1"/>
  <c r="G729" i="2" s="1"/>
  <c r="I730" i="2"/>
  <c r="I729" i="2" s="1"/>
  <c r="I728" i="2" s="1"/>
  <c r="I727" i="2" s="1"/>
  <c r="I726" i="2" s="1"/>
  <c r="I725" i="2" s="1"/>
  <c r="I724" i="2" s="1"/>
  <c r="H729" i="2"/>
  <c r="H728" i="2" s="1"/>
  <c r="H727" i="2" s="1"/>
  <c r="H726" i="2" s="1"/>
  <c r="H725" i="2" s="1"/>
  <c r="H724" i="2" s="1"/>
  <c r="G728" i="2"/>
  <c r="G727" i="2" s="1"/>
  <c r="G726" i="2" s="1"/>
  <c r="G725" i="2" s="1"/>
  <c r="G724" i="2" s="1"/>
  <c r="G722" i="2"/>
  <c r="G721" i="2"/>
  <c r="G720" i="2" s="1"/>
  <c r="G717" i="2"/>
  <c r="G716" i="2" s="1"/>
  <c r="G715" i="2" s="1"/>
  <c r="G714" i="2" s="1"/>
  <c r="G713" i="2" s="1"/>
  <c r="G711" i="2"/>
  <c r="G710" i="2"/>
  <c r="G709" i="2"/>
  <c r="G705" i="2"/>
  <c r="I704" i="2"/>
  <c r="H704" i="2"/>
  <c r="H703" i="2" s="1"/>
  <c r="G704" i="2"/>
  <c r="G703" i="2" s="1"/>
  <c r="G702" i="2" s="1"/>
  <c r="G701" i="2" s="1"/>
  <c r="I703" i="2"/>
  <c r="I702" i="2" s="1"/>
  <c r="I701" i="2" s="1"/>
  <c r="I700" i="2" s="1"/>
  <c r="I699" i="2" s="1"/>
  <c r="I698" i="2" s="1"/>
  <c r="I697" i="2" s="1"/>
  <c r="I696" i="2" s="1"/>
  <c r="I695" i="2" s="1"/>
  <c r="I694" i="2" s="1"/>
  <c r="I693" i="2" s="1"/>
  <c r="I692" i="2" s="1"/>
  <c r="I691" i="2" s="1"/>
  <c r="I690" i="2" s="1"/>
  <c r="I689" i="2" s="1"/>
  <c r="I688" i="2" s="1"/>
  <c r="I687" i="2" s="1"/>
  <c r="I686" i="2" s="1"/>
  <c r="I685" i="2" s="1"/>
  <c r="I684" i="2" s="1"/>
  <c r="I683" i="2" s="1"/>
  <c r="I682" i="2" s="1"/>
  <c r="I681" i="2" s="1"/>
  <c r="I680" i="2" s="1"/>
  <c r="I679" i="2" s="1"/>
  <c r="I678" i="2" s="1"/>
  <c r="I677" i="2" s="1"/>
  <c r="I676" i="2" s="1"/>
  <c r="I675" i="2" s="1"/>
  <c r="I674" i="2" s="1"/>
  <c r="I673" i="2" s="1"/>
  <c r="I672" i="2" s="1"/>
  <c r="I671" i="2" s="1"/>
  <c r="I670" i="2" s="1"/>
  <c r="I669" i="2" s="1"/>
  <c r="I668" i="2" s="1"/>
  <c r="I667" i="2" s="1"/>
  <c r="I666" i="2" s="1"/>
  <c r="I665" i="2" s="1"/>
  <c r="I664" i="2" s="1"/>
  <c r="I663" i="2" s="1"/>
  <c r="I662" i="2" s="1"/>
  <c r="I661" i="2" s="1"/>
  <c r="I660" i="2" s="1"/>
  <c r="I659" i="2" s="1"/>
  <c r="I658" i="2" s="1"/>
  <c r="I657" i="2" s="1"/>
  <c r="I656" i="2" s="1"/>
  <c r="H702" i="2"/>
  <c r="H701" i="2" s="1"/>
  <c r="H700" i="2" s="1"/>
  <c r="H699" i="2" s="1"/>
  <c r="H697" i="2"/>
  <c r="G697" i="2"/>
  <c r="G696" i="2" s="1"/>
  <c r="H696" i="2"/>
  <c r="H695" i="2" s="1"/>
  <c r="H694" i="2" s="1"/>
  <c r="H693" i="2" s="1"/>
  <c r="H692" i="2" s="1"/>
  <c r="H691" i="2" s="1"/>
  <c r="H690" i="2" s="1"/>
  <c r="H689" i="2" s="1"/>
  <c r="H688" i="2" s="1"/>
  <c r="H687" i="2" s="1"/>
  <c r="H686" i="2" s="1"/>
  <c r="H685" i="2" s="1"/>
  <c r="H684" i="2" s="1"/>
  <c r="H683" i="2" s="1"/>
  <c r="H682" i="2" s="1"/>
  <c r="H681" i="2" s="1"/>
  <c r="H680" i="2" s="1"/>
  <c r="H679" i="2" s="1"/>
  <c r="H678" i="2" s="1"/>
  <c r="H677" i="2" s="1"/>
  <c r="H676" i="2" s="1"/>
  <c r="H675" i="2" s="1"/>
  <c r="H674" i="2" s="1"/>
  <c r="H673" i="2" s="1"/>
  <c r="H672" i="2" s="1"/>
  <c r="H671" i="2" s="1"/>
  <c r="H670" i="2" s="1"/>
  <c r="H669" i="2" s="1"/>
  <c r="H668" i="2" s="1"/>
  <c r="H667" i="2" s="1"/>
  <c r="H666" i="2" s="1"/>
  <c r="H665" i="2" s="1"/>
  <c r="H664" i="2" s="1"/>
  <c r="H663" i="2" s="1"/>
  <c r="H662" i="2" s="1"/>
  <c r="H661" i="2" s="1"/>
  <c r="H660" i="2" s="1"/>
  <c r="H659" i="2" s="1"/>
  <c r="H658" i="2" s="1"/>
  <c r="H657" i="2" s="1"/>
  <c r="H656" i="2" s="1"/>
  <c r="G695" i="2"/>
  <c r="G694" i="2" s="1"/>
  <c r="G690" i="2"/>
  <c r="G689" i="2"/>
  <c r="G688" i="2"/>
  <c r="G687" i="2" s="1"/>
  <c r="G683" i="2"/>
  <c r="G682" i="2" s="1"/>
  <c r="G681" i="2" s="1"/>
  <c r="G680" i="2" s="1"/>
  <c r="G676" i="2"/>
  <c r="G675" i="2"/>
  <c r="G674" i="2"/>
  <c r="G673" i="2" s="1"/>
  <c r="G672" i="2" s="1"/>
  <c r="G671" i="2" s="1"/>
  <c r="G670" i="2" s="1"/>
  <c r="G667" i="2"/>
  <c r="G666" i="2" s="1"/>
  <c r="G665" i="2" s="1"/>
  <c r="G663" i="2"/>
  <c r="G662" i="2"/>
  <c r="G661" i="2"/>
  <c r="G660" i="2"/>
  <c r="G659" i="2" s="1"/>
  <c r="G658" i="2" s="1"/>
  <c r="G657" i="2" s="1"/>
  <c r="A658" i="2"/>
  <c r="A671" i="2" s="1"/>
  <c r="I654" i="2"/>
  <c r="H654" i="2"/>
  <c r="H653" i="2" s="1"/>
  <c r="H652" i="2" s="1"/>
  <c r="H651" i="2" s="1"/>
  <c r="G654" i="2"/>
  <c r="G653" i="2" s="1"/>
  <c r="G652" i="2" s="1"/>
  <c r="G651" i="2" s="1"/>
  <c r="I653" i="2"/>
  <c r="I652" i="2"/>
  <c r="I651" i="2" s="1"/>
  <c r="I649" i="2"/>
  <c r="H649" i="2"/>
  <c r="H648" i="2" s="1"/>
  <c r="H647" i="2" s="1"/>
  <c r="H646" i="2" s="1"/>
  <c r="G649" i="2"/>
  <c r="G648" i="2" s="1"/>
  <c r="G647" i="2" s="1"/>
  <c r="G646" i="2" s="1"/>
  <c r="I648" i="2"/>
  <c r="I647" i="2"/>
  <c r="I646" i="2" s="1"/>
  <c r="I645" i="2" s="1"/>
  <c r="I644" i="2" s="1"/>
  <c r="I643" i="2" s="1"/>
  <c r="G639" i="2"/>
  <c r="G638" i="2" s="1"/>
  <c r="G637" i="2" s="1"/>
  <c r="G636" i="2" s="1"/>
  <c r="G635" i="2" s="1"/>
  <c r="G634" i="2" s="1"/>
  <c r="G633" i="2" s="1"/>
  <c r="I638" i="2"/>
  <c r="I637" i="2" s="1"/>
  <c r="I636" i="2" s="1"/>
  <c r="I635" i="2" s="1"/>
  <c r="I634" i="2" s="1"/>
  <c r="I633" i="2" s="1"/>
  <c r="H638" i="2"/>
  <c r="H637" i="2"/>
  <c r="H636" i="2" s="1"/>
  <c r="H635" i="2" s="1"/>
  <c r="H634" i="2" s="1"/>
  <c r="H633" i="2" s="1"/>
  <c r="G631" i="2"/>
  <c r="G630" i="2"/>
  <c r="G629" i="2"/>
  <c r="G628" i="2" s="1"/>
  <c r="G627" i="2" s="1"/>
  <c r="G626" i="2" s="1"/>
  <c r="G625" i="2" s="1"/>
  <c r="I620" i="2"/>
  <c r="I619" i="2" s="1"/>
  <c r="I618" i="2" s="1"/>
  <c r="I617" i="2" s="1"/>
  <c r="I616" i="2" s="1"/>
  <c r="I615" i="2" s="1"/>
  <c r="I614" i="2" s="1"/>
  <c r="I613" i="2" s="1"/>
  <c r="H620" i="2"/>
  <c r="G620" i="2"/>
  <c r="H619" i="2"/>
  <c r="H618" i="2" s="1"/>
  <c r="H617" i="2" s="1"/>
  <c r="H616" i="2" s="1"/>
  <c r="H615" i="2" s="1"/>
  <c r="H614" i="2" s="1"/>
  <c r="H613" i="2" s="1"/>
  <c r="G619" i="2"/>
  <c r="G618" i="2"/>
  <c r="G617" i="2" s="1"/>
  <c r="G616" i="2" s="1"/>
  <c r="G615" i="2" s="1"/>
  <c r="G614" i="2" s="1"/>
  <c r="G613" i="2" s="1"/>
  <c r="I609" i="2"/>
  <c r="I608" i="2" s="1"/>
  <c r="I607" i="2" s="1"/>
  <c r="I606" i="2" s="1"/>
  <c r="I605" i="2" s="1"/>
  <c r="I593" i="2" s="1"/>
  <c r="I592" i="2" s="1"/>
  <c r="H609" i="2"/>
  <c r="G609" i="2"/>
  <c r="H608" i="2"/>
  <c r="H607" i="2" s="1"/>
  <c r="H606" i="2" s="1"/>
  <c r="H605" i="2" s="1"/>
  <c r="G608" i="2"/>
  <c r="G607" i="2"/>
  <c r="G606" i="2" s="1"/>
  <c r="G605" i="2" s="1"/>
  <c r="I603" i="2"/>
  <c r="H603" i="2"/>
  <c r="H602" i="2" s="1"/>
  <c r="H601" i="2" s="1"/>
  <c r="H600" i="2" s="1"/>
  <c r="G603" i="2"/>
  <c r="I602" i="2"/>
  <c r="G602" i="2"/>
  <c r="G601" i="2" s="1"/>
  <c r="G600" i="2" s="1"/>
  <c r="I601" i="2"/>
  <c r="I600" i="2"/>
  <c r="I598" i="2"/>
  <c r="H598" i="2"/>
  <c r="G598" i="2"/>
  <c r="A598" i="2"/>
  <c r="I597" i="2"/>
  <c r="H597" i="2"/>
  <c r="G597" i="2"/>
  <c r="A597" i="2"/>
  <c r="I596" i="2"/>
  <c r="H596" i="2"/>
  <c r="H595" i="2" s="1"/>
  <c r="H594" i="2" s="1"/>
  <c r="H593" i="2" s="1"/>
  <c r="H592" i="2" s="1"/>
  <c r="G596" i="2"/>
  <c r="I595" i="2"/>
  <c r="G595" i="2"/>
  <c r="G594" i="2" s="1"/>
  <c r="I594" i="2"/>
  <c r="I590" i="2"/>
  <c r="H590" i="2"/>
  <c r="H589" i="2" s="1"/>
  <c r="H588" i="2" s="1"/>
  <c r="I589" i="2"/>
  <c r="I588" i="2" s="1"/>
  <c r="G589" i="2"/>
  <c r="E589" i="2"/>
  <c r="E591" i="2" s="1"/>
  <c r="A589" i="2"/>
  <c r="G588" i="2"/>
  <c r="A588" i="2"/>
  <c r="A586" i="2"/>
  <c r="I585" i="2"/>
  <c r="H585" i="2"/>
  <c r="H584" i="2" s="1"/>
  <c r="G585" i="2"/>
  <c r="I584" i="2"/>
  <c r="G584" i="2"/>
  <c r="I583" i="2"/>
  <c r="H583" i="2"/>
  <c r="I582" i="2"/>
  <c r="H582" i="2"/>
  <c r="I581" i="2"/>
  <c r="I580" i="2" s="1"/>
  <c r="H581" i="2"/>
  <c r="H580" i="2"/>
  <c r="H578" i="2" s="1"/>
  <c r="H577" i="2" s="1"/>
  <c r="H576" i="2" s="1"/>
  <c r="H575" i="2" s="1"/>
  <c r="H574" i="2" s="1"/>
  <c r="G580" i="2"/>
  <c r="G578" i="2" s="1"/>
  <c r="G577" i="2" s="1"/>
  <c r="G576" i="2" s="1"/>
  <c r="G575" i="2" s="1"/>
  <c r="G574" i="2" s="1"/>
  <c r="G579" i="2"/>
  <c r="I570" i="2"/>
  <c r="H570" i="2"/>
  <c r="G570" i="2"/>
  <c r="I569" i="2"/>
  <c r="H569" i="2"/>
  <c r="H568" i="2" s="1"/>
  <c r="H567" i="2" s="1"/>
  <c r="H566" i="2" s="1"/>
  <c r="H559" i="2" s="1"/>
  <c r="H558" i="2" s="1"/>
  <c r="G569" i="2"/>
  <c r="G568" i="2" s="1"/>
  <c r="G567" i="2" s="1"/>
  <c r="G566" i="2" s="1"/>
  <c r="G559" i="2" s="1"/>
  <c r="G558" i="2" s="1"/>
  <c r="E569" i="2"/>
  <c r="E570" i="2" s="1"/>
  <c r="E571" i="2" s="1"/>
  <c r="A569" i="2"/>
  <c r="I568" i="2"/>
  <c r="I567" i="2" s="1"/>
  <c r="I566" i="2" s="1"/>
  <c r="I563" i="2"/>
  <c r="H563" i="2"/>
  <c r="G563" i="2"/>
  <c r="I562" i="2"/>
  <c r="I560" i="2" s="1"/>
  <c r="H562" i="2"/>
  <c r="H560" i="2" s="1"/>
  <c r="G562" i="2"/>
  <c r="H561" i="2"/>
  <c r="G561" i="2"/>
  <c r="G560" i="2"/>
  <c r="I556" i="2"/>
  <c r="H556" i="2"/>
  <c r="G556" i="2"/>
  <c r="I555" i="2"/>
  <c r="H555" i="2"/>
  <c r="G555" i="2"/>
  <c r="E555" i="2"/>
  <c r="E556" i="2" s="1"/>
  <c r="E557" i="2" s="1"/>
  <c r="I554" i="2"/>
  <c r="I553" i="2" s="1"/>
  <c r="I552" i="2" s="1"/>
  <c r="I551" i="2" s="1"/>
  <c r="I550" i="2" s="1"/>
  <c r="H554" i="2"/>
  <c r="G554" i="2"/>
  <c r="H553" i="2"/>
  <c r="H552" i="2" s="1"/>
  <c r="H551" i="2" s="1"/>
  <c r="H550" i="2" s="1"/>
  <c r="G553" i="2"/>
  <c r="G552" i="2"/>
  <c r="G551" i="2" s="1"/>
  <c r="G550" i="2" s="1"/>
  <c r="I548" i="2"/>
  <c r="H548" i="2"/>
  <c r="G548" i="2"/>
  <c r="E548" i="2"/>
  <c r="E549" i="2" s="1"/>
  <c r="I547" i="2"/>
  <c r="H547" i="2"/>
  <c r="G547" i="2"/>
  <c r="I545" i="2"/>
  <c r="H545" i="2"/>
  <c r="G545" i="2"/>
  <c r="I544" i="2"/>
  <c r="H544" i="2"/>
  <c r="G544" i="2"/>
  <c r="E544" i="2"/>
  <c r="E545" i="2" s="1"/>
  <c r="E546" i="2" s="1"/>
  <c r="I543" i="2"/>
  <c r="I542" i="2" s="1"/>
  <c r="I541" i="2" s="1"/>
  <c r="H543" i="2"/>
  <c r="G543" i="2"/>
  <c r="G542" i="2" s="1"/>
  <c r="H542" i="2"/>
  <c r="H541" i="2" s="1"/>
  <c r="G541" i="2"/>
  <c r="I539" i="2"/>
  <c r="H539" i="2"/>
  <c r="G539" i="2"/>
  <c r="G538" i="2" s="1"/>
  <c r="G534" i="2" s="1"/>
  <c r="I538" i="2"/>
  <c r="H538" i="2"/>
  <c r="I536" i="2"/>
  <c r="H536" i="2"/>
  <c r="G536" i="2"/>
  <c r="I535" i="2"/>
  <c r="H535" i="2"/>
  <c r="G535" i="2"/>
  <c r="E535" i="2"/>
  <c r="E536" i="2" s="1"/>
  <c r="E537" i="2" s="1"/>
  <c r="E538" i="2" s="1"/>
  <c r="E539" i="2" s="1"/>
  <c r="E540" i="2" s="1"/>
  <c r="I534" i="2"/>
  <c r="H534" i="2"/>
  <c r="H526" i="2" s="1"/>
  <c r="H525" i="2" s="1"/>
  <c r="H524" i="2" s="1"/>
  <c r="H523" i="2" s="1"/>
  <c r="I532" i="2"/>
  <c r="H532" i="2"/>
  <c r="G532" i="2"/>
  <c r="I531" i="2"/>
  <c r="H531" i="2"/>
  <c r="H527" i="2" s="1"/>
  <c r="G531" i="2"/>
  <c r="E531" i="2"/>
  <c r="E532" i="2" s="1"/>
  <c r="E533" i="2" s="1"/>
  <c r="I529" i="2"/>
  <c r="I528" i="2" s="1"/>
  <c r="I527" i="2" s="1"/>
  <c r="I526" i="2" s="1"/>
  <c r="I525" i="2" s="1"/>
  <c r="I524" i="2" s="1"/>
  <c r="I523" i="2" s="1"/>
  <c r="H529" i="2"/>
  <c r="G529" i="2"/>
  <c r="H528" i="2"/>
  <c r="G528" i="2"/>
  <c r="E528" i="2"/>
  <c r="E529" i="2" s="1"/>
  <c r="E530" i="2" s="1"/>
  <c r="G527" i="2"/>
  <c r="I521" i="2"/>
  <c r="H521" i="2"/>
  <c r="G521" i="2"/>
  <c r="I520" i="2"/>
  <c r="H520" i="2"/>
  <c r="G520" i="2"/>
  <c r="E520" i="2"/>
  <c r="E522" i="2" s="1"/>
  <c r="I519" i="2"/>
  <c r="H519" i="2"/>
  <c r="G519" i="2"/>
  <c r="I518" i="2"/>
  <c r="I517" i="2" s="1"/>
  <c r="I516" i="2" s="1"/>
  <c r="I515" i="2" s="1"/>
  <c r="H518" i="2"/>
  <c r="G518" i="2"/>
  <c r="H517" i="2"/>
  <c r="H516" i="2" s="1"/>
  <c r="H515" i="2" s="1"/>
  <c r="H514" i="2" s="1"/>
  <c r="G517" i="2"/>
  <c r="G516" i="2"/>
  <c r="G515" i="2" s="1"/>
  <c r="I511" i="2"/>
  <c r="H511" i="2"/>
  <c r="H510" i="2" s="1"/>
  <c r="G511" i="2"/>
  <c r="I510" i="2"/>
  <c r="G510" i="2"/>
  <c r="I507" i="2"/>
  <c r="H507" i="2"/>
  <c r="G507" i="2"/>
  <c r="I506" i="2"/>
  <c r="I500" i="2" s="1"/>
  <c r="H506" i="2"/>
  <c r="G506" i="2"/>
  <c r="I502" i="2"/>
  <c r="H502" i="2"/>
  <c r="H501" i="2" s="1"/>
  <c r="H500" i="2" s="1"/>
  <c r="G502" i="2"/>
  <c r="I501" i="2"/>
  <c r="G501" i="2"/>
  <c r="G500" i="2" s="1"/>
  <c r="I498" i="2"/>
  <c r="I497" i="2" s="1"/>
  <c r="I496" i="2" s="1"/>
  <c r="I495" i="2" s="1"/>
  <c r="H498" i="2"/>
  <c r="G498" i="2"/>
  <c r="H497" i="2"/>
  <c r="H496" i="2" s="1"/>
  <c r="H495" i="2" s="1"/>
  <c r="G497" i="2"/>
  <c r="G496" i="2"/>
  <c r="I493" i="2"/>
  <c r="I492" i="2" s="1"/>
  <c r="I491" i="2" s="1"/>
  <c r="I490" i="2" s="1"/>
  <c r="H493" i="2"/>
  <c r="G493" i="2"/>
  <c r="H492" i="2"/>
  <c r="H491" i="2" s="1"/>
  <c r="H490" i="2" s="1"/>
  <c r="G492" i="2"/>
  <c r="G491" i="2"/>
  <c r="G490" i="2" s="1"/>
  <c r="G488" i="2"/>
  <c r="G487" i="2" s="1"/>
  <c r="G486" i="2" s="1"/>
  <c r="I484" i="2"/>
  <c r="H484" i="2"/>
  <c r="H483" i="2" s="1"/>
  <c r="H482" i="2" s="1"/>
  <c r="G484" i="2"/>
  <c r="I483" i="2"/>
  <c r="G483" i="2"/>
  <c r="G482" i="2" s="1"/>
  <c r="I482" i="2"/>
  <c r="I480" i="2"/>
  <c r="I476" i="2" s="1"/>
  <c r="I475" i="2" s="1"/>
  <c r="H480" i="2"/>
  <c r="G480" i="2"/>
  <c r="I478" i="2"/>
  <c r="H478" i="2"/>
  <c r="H477" i="2" s="1"/>
  <c r="H476" i="2" s="1"/>
  <c r="H475" i="2" s="1"/>
  <c r="G478" i="2"/>
  <c r="I477" i="2"/>
  <c r="G477" i="2"/>
  <c r="G476" i="2" s="1"/>
  <c r="G475" i="2" s="1"/>
  <c r="I472" i="2"/>
  <c r="H472" i="2"/>
  <c r="H471" i="2" s="1"/>
  <c r="G472" i="2"/>
  <c r="I471" i="2"/>
  <c r="G471" i="2"/>
  <c r="I468" i="2"/>
  <c r="H468" i="2"/>
  <c r="G468" i="2"/>
  <c r="I467" i="2"/>
  <c r="I461" i="2" s="1"/>
  <c r="H467" i="2"/>
  <c r="G467" i="2"/>
  <c r="I463" i="2"/>
  <c r="H463" i="2"/>
  <c r="H462" i="2" s="1"/>
  <c r="H461" i="2" s="1"/>
  <c r="G463" i="2"/>
  <c r="I462" i="2"/>
  <c r="G462" i="2"/>
  <c r="G461" i="2" s="1"/>
  <c r="I459" i="2"/>
  <c r="I458" i="2" s="1"/>
  <c r="I457" i="2" s="1"/>
  <c r="I456" i="2" s="1"/>
  <c r="H459" i="2"/>
  <c r="G459" i="2"/>
  <c r="H458" i="2"/>
  <c r="H457" i="2" s="1"/>
  <c r="G458" i="2"/>
  <c r="G457" i="2"/>
  <c r="I452" i="2"/>
  <c r="I451" i="2" s="1"/>
  <c r="H452" i="2"/>
  <c r="G452" i="2"/>
  <c r="H451" i="2"/>
  <c r="G451" i="2"/>
  <c r="I448" i="2"/>
  <c r="H448" i="2"/>
  <c r="G448" i="2"/>
  <c r="G447" i="2" s="1"/>
  <c r="G441" i="2" s="1"/>
  <c r="G436" i="2" s="1"/>
  <c r="I447" i="2"/>
  <c r="H447" i="2"/>
  <c r="I443" i="2"/>
  <c r="I442" i="2" s="1"/>
  <c r="I441" i="2" s="1"/>
  <c r="H443" i="2"/>
  <c r="G443" i="2"/>
  <c r="H442" i="2"/>
  <c r="H441" i="2" s="1"/>
  <c r="G442" i="2"/>
  <c r="I439" i="2"/>
  <c r="H439" i="2"/>
  <c r="G439" i="2"/>
  <c r="I438" i="2"/>
  <c r="I437" i="2" s="1"/>
  <c r="I436" i="2" s="1"/>
  <c r="I435" i="2" s="1"/>
  <c r="H438" i="2"/>
  <c r="G438" i="2"/>
  <c r="H437" i="2"/>
  <c r="H436" i="2" s="1"/>
  <c r="G437" i="2"/>
  <c r="I433" i="2"/>
  <c r="I432" i="2" s="1"/>
  <c r="I431" i="2" s="1"/>
  <c r="I430" i="2" s="1"/>
  <c r="I429" i="2" s="1"/>
  <c r="I428" i="2" s="1"/>
  <c r="H433" i="2"/>
  <c r="G433" i="2"/>
  <c r="H432" i="2"/>
  <c r="H431" i="2" s="1"/>
  <c r="H430" i="2" s="1"/>
  <c r="H429" i="2" s="1"/>
  <c r="H428" i="2" s="1"/>
  <c r="G432" i="2"/>
  <c r="G431" i="2"/>
  <c r="G430" i="2" s="1"/>
  <c r="G429" i="2" s="1"/>
  <c r="G428" i="2" s="1"/>
  <c r="I426" i="2"/>
  <c r="H426" i="2"/>
  <c r="G426" i="2"/>
  <c r="G425" i="2" s="1"/>
  <c r="G424" i="2" s="1"/>
  <c r="G423" i="2" s="1"/>
  <c r="G422" i="2" s="1"/>
  <c r="G421" i="2" s="1"/>
  <c r="I425" i="2"/>
  <c r="H425" i="2"/>
  <c r="I424" i="2"/>
  <c r="I423" i="2" s="1"/>
  <c r="I422" i="2" s="1"/>
  <c r="I421" i="2" s="1"/>
  <c r="H424" i="2"/>
  <c r="H423" i="2"/>
  <c r="H422" i="2" s="1"/>
  <c r="H421" i="2" s="1"/>
  <c r="I416" i="2"/>
  <c r="H416" i="2"/>
  <c r="G416" i="2"/>
  <c r="G415" i="2" s="1"/>
  <c r="G414" i="2" s="1"/>
  <c r="G413" i="2" s="1"/>
  <c r="G412" i="2" s="1"/>
  <c r="G411" i="2" s="1"/>
  <c r="I415" i="2"/>
  <c r="H415" i="2"/>
  <c r="I414" i="2"/>
  <c r="I413" i="2" s="1"/>
  <c r="I412" i="2" s="1"/>
  <c r="I411" i="2" s="1"/>
  <c r="H414" i="2"/>
  <c r="H413" i="2"/>
  <c r="H412" i="2" s="1"/>
  <c r="H411" i="2" s="1"/>
  <c r="G409" i="2"/>
  <c r="I407" i="2"/>
  <c r="H407" i="2"/>
  <c r="G407" i="2"/>
  <c r="I406" i="2"/>
  <c r="H406" i="2"/>
  <c r="G406" i="2"/>
  <c r="E406" i="2"/>
  <c r="E407" i="2" s="1"/>
  <c r="E408" i="2" s="1"/>
  <c r="I405" i="2"/>
  <c r="H405" i="2"/>
  <c r="G405" i="2"/>
  <c r="G404" i="2" s="1"/>
  <c r="G403" i="2" s="1"/>
  <c r="G402" i="2" s="1"/>
  <c r="G401" i="2" s="1"/>
  <c r="G400" i="2" s="1"/>
  <c r="I404" i="2"/>
  <c r="H404" i="2"/>
  <c r="I403" i="2"/>
  <c r="I402" i="2" s="1"/>
  <c r="I401" i="2" s="1"/>
  <c r="I400" i="2" s="1"/>
  <c r="H403" i="2"/>
  <c r="H402" i="2"/>
  <c r="H401" i="2" s="1"/>
  <c r="H400" i="2" s="1"/>
  <c r="I398" i="2"/>
  <c r="I397" i="2" s="1"/>
  <c r="I396" i="2" s="1"/>
  <c r="H398" i="2"/>
  <c r="G398" i="2"/>
  <c r="H397" i="2"/>
  <c r="H396" i="2" s="1"/>
  <c r="G397" i="2"/>
  <c r="G396" i="2"/>
  <c r="I394" i="2"/>
  <c r="H394" i="2"/>
  <c r="G394" i="2"/>
  <c r="I393" i="2"/>
  <c r="I392" i="2" s="1"/>
  <c r="I391" i="2" s="1"/>
  <c r="I390" i="2" s="1"/>
  <c r="I389" i="2" s="1"/>
  <c r="I388" i="2" s="1"/>
  <c r="I387" i="2" s="1"/>
  <c r="H393" i="2"/>
  <c r="G393" i="2"/>
  <c r="H392" i="2"/>
  <c r="H391" i="2" s="1"/>
  <c r="H390" i="2" s="1"/>
  <c r="H389" i="2" s="1"/>
  <c r="H388" i="2" s="1"/>
  <c r="H387" i="2" s="1"/>
  <c r="G392" i="2"/>
  <c r="G391" i="2"/>
  <c r="G390" i="2" s="1"/>
  <c r="G389" i="2" s="1"/>
  <c r="G388" i="2" s="1"/>
  <c r="G387" i="2" s="1"/>
  <c r="I385" i="2"/>
  <c r="H385" i="2"/>
  <c r="G385" i="2"/>
  <c r="I384" i="2"/>
  <c r="H384" i="2"/>
  <c r="G384" i="2"/>
  <c r="E384" i="2"/>
  <c r="E385" i="2" s="1"/>
  <c r="E386" i="2" s="1"/>
  <c r="I383" i="2"/>
  <c r="H383" i="2"/>
  <c r="G383" i="2"/>
  <c r="G382" i="2" s="1"/>
  <c r="G381" i="2" s="1"/>
  <c r="G380" i="2" s="1"/>
  <c r="I382" i="2"/>
  <c r="H382" i="2"/>
  <c r="I381" i="2"/>
  <c r="I380" i="2" s="1"/>
  <c r="H381" i="2"/>
  <c r="H380" i="2"/>
  <c r="I378" i="2"/>
  <c r="H378" i="2"/>
  <c r="G378" i="2"/>
  <c r="I377" i="2"/>
  <c r="H377" i="2"/>
  <c r="G377" i="2"/>
  <c r="E377" i="2"/>
  <c r="E378" i="2" s="1"/>
  <c r="E379" i="2" s="1"/>
  <c r="I376" i="2"/>
  <c r="H376" i="2"/>
  <c r="H371" i="2" s="1"/>
  <c r="G376" i="2"/>
  <c r="G374" i="2"/>
  <c r="G373" i="2" s="1"/>
  <c r="G372" i="2" s="1"/>
  <c r="G371" i="2" s="1"/>
  <c r="I371" i="2"/>
  <c r="I369" i="2"/>
  <c r="H369" i="2"/>
  <c r="G369" i="2"/>
  <c r="I368" i="2"/>
  <c r="H368" i="2"/>
  <c r="G368" i="2"/>
  <c r="E368" i="2"/>
  <c r="E369" i="2" s="1"/>
  <c r="E370" i="2" s="1"/>
  <c r="I367" i="2"/>
  <c r="H367" i="2"/>
  <c r="G367" i="2"/>
  <c r="I366" i="2"/>
  <c r="H366" i="2"/>
  <c r="G366" i="2"/>
  <c r="G365" i="2"/>
  <c r="I364" i="2"/>
  <c r="I363" i="2" s="1"/>
  <c r="I362" i="2" s="1"/>
  <c r="I361" i="2" s="1"/>
  <c r="H364" i="2"/>
  <c r="G364" i="2"/>
  <c r="H363" i="2"/>
  <c r="H362" i="2" s="1"/>
  <c r="H361" i="2" s="1"/>
  <c r="G363" i="2"/>
  <c r="G362" i="2"/>
  <c r="G361" i="2" s="1"/>
  <c r="G355" i="2" s="1"/>
  <c r="G354" i="2" s="1"/>
  <c r="G353" i="2" s="1"/>
  <c r="I359" i="2"/>
  <c r="H359" i="2"/>
  <c r="G359" i="2"/>
  <c r="I358" i="2"/>
  <c r="H358" i="2"/>
  <c r="G358" i="2"/>
  <c r="E358" i="2"/>
  <c r="E359" i="2" s="1"/>
  <c r="E360" i="2" s="1"/>
  <c r="I357" i="2"/>
  <c r="H357" i="2"/>
  <c r="G357" i="2"/>
  <c r="I356" i="2"/>
  <c r="I355" i="2" s="1"/>
  <c r="I354" i="2" s="1"/>
  <c r="I353" i="2" s="1"/>
  <c r="H356" i="2"/>
  <c r="G356" i="2"/>
  <c r="G351" i="2"/>
  <c r="G350" i="2" s="1"/>
  <c r="G349" i="2" s="1"/>
  <c r="G348" i="2" s="1"/>
  <c r="G347" i="2" s="1"/>
  <c r="G346" i="2" s="1"/>
  <c r="G345" i="2" s="1"/>
  <c r="I345" i="2"/>
  <c r="H345" i="2"/>
  <c r="I343" i="2"/>
  <c r="H343" i="2"/>
  <c r="G343" i="2"/>
  <c r="I342" i="2"/>
  <c r="I341" i="2" s="1"/>
  <c r="I336" i="2" s="1"/>
  <c r="I335" i="2" s="1"/>
  <c r="I334" i="2" s="1"/>
  <c r="I333" i="2" s="1"/>
  <c r="I332" i="2" s="1"/>
  <c r="H342" i="2"/>
  <c r="G342" i="2"/>
  <c r="H341" i="2"/>
  <c r="H336" i="2" s="1"/>
  <c r="H335" i="2" s="1"/>
  <c r="H334" i="2" s="1"/>
  <c r="H333" i="2" s="1"/>
  <c r="G341" i="2"/>
  <c r="I339" i="2"/>
  <c r="H339" i="2"/>
  <c r="G339" i="2"/>
  <c r="G338" i="2" s="1"/>
  <c r="G337" i="2" s="1"/>
  <c r="G336" i="2" s="1"/>
  <c r="G335" i="2" s="1"/>
  <c r="G334" i="2" s="1"/>
  <c r="G333" i="2" s="1"/>
  <c r="I338" i="2"/>
  <c r="H338" i="2"/>
  <c r="E338" i="2"/>
  <c r="I337" i="2"/>
  <c r="H337" i="2"/>
  <c r="I330" i="2"/>
  <c r="H330" i="2"/>
  <c r="H329" i="2" s="1"/>
  <c r="H328" i="2" s="1"/>
  <c r="H327" i="2" s="1"/>
  <c r="G330" i="2"/>
  <c r="I329" i="2"/>
  <c r="G329" i="2"/>
  <c r="G328" i="2" s="1"/>
  <c r="G327" i="2" s="1"/>
  <c r="I328" i="2"/>
  <c r="I327" i="2"/>
  <c r="I325" i="2"/>
  <c r="H325" i="2"/>
  <c r="H324" i="2" s="1"/>
  <c r="H323" i="2" s="1"/>
  <c r="G325" i="2"/>
  <c r="I324" i="2"/>
  <c r="G324" i="2"/>
  <c r="G323" i="2" s="1"/>
  <c r="G314" i="2" s="1"/>
  <c r="G313" i="2" s="1"/>
  <c r="I323" i="2"/>
  <c r="I321" i="2"/>
  <c r="I320" i="2" s="1"/>
  <c r="I319" i="2" s="1"/>
  <c r="H321" i="2"/>
  <c r="G321" i="2"/>
  <c r="H320" i="2"/>
  <c r="H319" i="2" s="1"/>
  <c r="G320" i="2"/>
  <c r="G319" i="2"/>
  <c r="I317" i="2"/>
  <c r="H317" i="2"/>
  <c r="G317" i="2"/>
  <c r="I316" i="2"/>
  <c r="I315" i="2" s="1"/>
  <c r="I314" i="2" s="1"/>
  <c r="I313" i="2" s="1"/>
  <c r="H316" i="2"/>
  <c r="G316" i="2"/>
  <c r="H315" i="2"/>
  <c r="G315" i="2"/>
  <c r="I311" i="2"/>
  <c r="I310" i="2" s="1"/>
  <c r="I309" i="2" s="1"/>
  <c r="H311" i="2"/>
  <c r="G311" i="2"/>
  <c r="H310" i="2"/>
  <c r="H309" i="2" s="1"/>
  <c r="G310" i="2"/>
  <c r="G309" i="2"/>
  <c r="I307" i="2"/>
  <c r="H307" i="2"/>
  <c r="G307" i="2"/>
  <c r="I306" i="2"/>
  <c r="I305" i="2" s="1"/>
  <c r="H306" i="2"/>
  <c r="G306" i="2"/>
  <c r="H305" i="2"/>
  <c r="G305" i="2"/>
  <c r="I303" i="2"/>
  <c r="H303" i="2"/>
  <c r="G303" i="2"/>
  <c r="I302" i="2"/>
  <c r="H302" i="2"/>
  <c r="G302" i="2"/>
  <c r="E302" i="2"/>
  <c r="E303" i="2" s="1"/>
  <c r="E304" i="2" s="1"/>
  <c r="I301" i="2"/>
  <c r="H301" i="2"/>
  <c r="G301" i="2"/>
  <c r="G300" i="2"/>
  <c r="G299" i="2" s="1"/>
  <c r="G298" i="2" s="1"/>
  <c r="G297" i="2" s="1"/>
  <c r="I294" i="2"/>
  <c r="H294" i="2"/>
  <c r="G294" i="2"/>
  <c r="I293" i="2"/>
  <c r="H293" i="2"/>
  <c r="G293" i="2"/>
  <c r="E293" i="2"/>
  <c r="E294" i="2" s="1"/>
  <c r="E295" i="2" s="1"/>
  <c r="I292" i="2"/>
  <c r="H292" i="2"/>
  <c r="H291" i="2" s="1"/>
  <c r="G292" i="2"/>
  <c r="I291" i="2"/>
  <c r="G291" i="2"/>
  <c r="I288" i="2"/>
  <c r="H288" i="2"/>
  <c r="G288" i="2"/>
  <c r="I287" i="2"/>
  <c r="H287" i="2"/>
  <c r="G287" i="2"/>
  <c r="E287" i="2"/>
  <c r="E288" i="2" s="1"/>
  <c r="E289" i="2" s="1"/>
  <c r="E290" i="2" s="1"/>
  <c r="I286" i="2"/>
  <c r="H286" i="2"/>
  <c r="H285" i="2" s="1"/>
  <c r="H276" i="2" s="1"/>
  <c r="H275" i="2" s="1"/>
  <c r="H274" i="2" s="1"/>
  <c r="G286" i="2"/>
  <c r="I285" i="2"/>
  <c r="I276" i="2" s="1"/>
  <c r="I275" i="2" s="1"/>
  <c r="I274" i="2" s="1"/>
  <c r="G285" i="2"/>
  <c r="G283" i="2"/>
  <c r="G282" i="2"/>
  <c r="G280" i="2"/>
  <c r="G279" i="2"/>
  <c r="G278" i="2" s="1"/>
  <c r="G277" i="2" s="1"/>
  <c r="G276" i="2" s="1"/>
  <c r="G275" i="2" s="1"/>
  <c r="G274" i="2" s="1"/>
  <c r="G273" i="2"/>
  <c r="I272" i="2"/>
  <c r="H272" i="2"/>
  <c r="G272" i="2"/>
  <c r="I271" i="2"/>
  <c r="H271" i="2"/>
  <c r="G271" i="2"/>
  <c r="E271" i="2"/>
  <c r="E272" i="2" s="1"/>
  <c r="E273" i="2" s="1"/>
  <c r="I270" i="2"/>
  <c r="H270" i="2"/>
  <c r="G270" i="2"/>
  <c r="G269" i="2" s="1"/>
  <c r="G268" i="2" s="1"/>
  <c r="G267" i="2" s="1"/>
  <c r="G266" i="2" s="1"/>
  <c r="I269" i="2"/>
  <c r="H269" i="2"/>
  <c r="I268" i="2"/>
  <c r="I267" i="2" s="1"/>
  <c r="I266" i="2" s="1"/>
  <c r="H268" i="2"/>
  <c r="H267" i="2"/>
  <c r="H266" i="2" s="1"/>
  <c r="I264" i="2"/>
  <c r="H264" i="2"/>
  <c r="G264" i="2"/>
  <c r="I263" i="2"/>
  <c r="H263" i="2"/>
  <c r="G263" i="2"/>
  <c r="E263" i="2"/>
  <c r="E264" i="2" s="1"/>
  <c r="E265" i="2" s="1"/>
  <c r="I262" i="2"/>
  <c r="H262" i="2"/>
  <c r="G262" i="2"/>
  <c r="G261" i="2" s="1"/>
  <c r="G260" i="2" s="1"/>
  <c r="G259" i="2" s="1"/>
  <c r="I261" i="2"/>
  <c r="H261" i="2"/>
  <c r="I260" i="2"/>
  <c r="I259" i="2" s="1"/>
  <c r="I258" i="2" s="1"/>
  <c r="H260" i="2"/>
  <c r="H259" i="2"/>
  <c r="H258" i="2" s="1"/>
  <c r="G258" i="2"/>
  <c r="I256" i="2"/>
  <c r="H256" i="2"/>
  <c r="G256" i="2"/>
  <c r="I255" i="2"/>
  <c r="I254" i="2" s="1"/>
  <c r="I253" i="2" s="1"/>
  <c r="H255" i="2"/>
  <c r="G255" i="2"/>
  <c r="H254" i="2"/>
  <c r="H253" i="2" s="1"/>
  <c r="G254" i="2"/>
  <c r="G253" i="2"/>
  <c r="I251" i="2"/>
  <c r="H251" i="2"/>
  <c r="G251" i="2"/>
  <c r="I250" i="2"/>
  <c r="I249" i="2" s="1"/>
  <c r="I248" i="2" s="1"/>
  <c r="H250" i="2"/>
  <c r="G250" i="2"/>
  <c r="H249" i="2"/>
  <c r="H248" i="2" s="1"/>
  <c r="G249" i="2"/>
  <c r="G248" i="2"/>
  <c r="I246" i="2"/>
  <c r="H246" i="2"/>
  <c r="G246" i="2"/>
  <c r="I245" i="2"/>
  <c r="I244" i="2" s="1"/>
  <c r="I243" i="2" s="1"/>
  <c r="H245" i="2"/>
  <c r="G245" i="2"/>
  <c r="H244" i="2"/>
  <c r="H243" i="2" s="1"/>
  <c r="G244" i="2"/>
  <c r="G243" i="2"/>
  <c r="I241" i="2"/>
  <c r="H241" i="2"/>
  <c r="G241" i="2"/>
  <c r="I240" i="2"/>
  <c r="I239" i="2" s="1"/>
  <c r="I238" i="2" s="1"/>
  <c r="I237" i="2" s="1"/>
  <c r="I236" i="2" s="1"/>
  <c r="I235" i="2" s="1"/>
  <c r="H240" i="2"/>
  <c r="G240" i="2"/>
  <c r="H239" i="2"/>
  <c r="H238" i="2" s="1"/>
  <c r="G239" i="2"/>
  <c r="G238" i="2"/>
  <c r="G237" i="2" s="1"/>
  <c r="G236" i="2" s="1"/>
  <c r="G235" i="2" s="1"/>
  <c r="G234" i="2" s="1"/>
  <c r="I232" i="2"/>
  <c r="H232" i="2"/>
  <c r="G232" i="2"/>
  <c r="I231" i="2"/>
  <c r="I230" i="2" s="1"/>
  <c r="I229" i="2" s="1"/>
  <c r="I228" i="2" s="1"/>
  <c r="H231" i="2"/>
  <c r="G231" i="2"/>
  <c r="H230" i="2"/>
  <c r="H229" i="2" s="1"/>
  <c r="H228" i="2" s="1"/>
  <c r="G230" i="2"/>
  <c r="G229" i="2"/>
  <c r="G228" i="2" s="1"/>
  <c r="I226" i="2"/>
  <c r="I225" i="2" s="1"/>
  <c r="I224" i="2" s="1"/>
  <c r="I223" i="2" s="1"/>
  <c r="H226" i="2"/>
  <c r="G226" i="2"/>
  <c r="G225" i="2" s="1"/>
  <c r="G224" i="2" s="1"/>
  <c r="G223" i="2" s="1"/>
  <c r="H225" i="2"/>
  <c r="H224" i="2" s="1"/>
  <c r="H223" i="2" s="1"/>
  <c r="G221" i="2"/>
  <c r="G220" i="2"/>
  <c r="G219" i="2"/>
  <c r="I216" i="2"/>
  <c r="H216" i="2"/>
  <c r="H215" i="2" s="1"/>
  <c r="G216" i="2"/>
  <c r="G215" i="2" s="1"/>
  <c r="I215" i="2"/>
  <c r="I211" i="2"/>
  <c r="H211" i="2"/>
  <c r="H210" i="2" s="1"/>
  <c r="H209" i="2" s="1"/>
  <c r="H204" i="2" s="1"/>
  <c r="G211" i="2"/>
  <c r="I210" i="2"/>
  <c r="G210" i="2"/>
  <c r="I207" i="2"/>
  <c r="H207" i="2"/>
  <c r="I206" i="2"/>
  <c r="I205" i="2" s="1"/>
  <c r="H206" i="2"/>
  <c r="H205" i="2" s="1"/>
  <c r="I198" i="2"/>
  <c r="I197" i="2" s="1"/>
  <c r="I196" i="2" s="1"/>
  <c r="I195" i="2" s="1"/>
  <c r="I194" i="2" s="1"/>
  <c r="I193" i="2" s="1"/>
  <c r="I192" i="2" s="1"/>
  <c r="H198" i="2"/>
  <c r="G198" i="2"/>
  <c r="H197" i="2"/>
  <c r="H196" i="2" s="1"/>
  <c r="H195" i="2" s="1"/>
  <c r="H194" i="2" s="1"/>
  <c r="H193" i="2" s="1"/>
  <c r="H192" i="2" s="1"/>
  <c r="G197" i="2"/>
  <c r="G196" i="2" s="1"/>
  <c r="G195" i="2" s="1"/>
  <c r="G194" i="2" s="1"/>
  <c r="G193" i="2" s="1"/>
  <c r="G192" i="2" s="1"/>
  <c r="I189" i="2"/>
  <c r="H189" i="2"/>
  <c r="G189" i="2"/>
  <c r="I188" i="2"/>
  <c r="H188" i="2"/>
  <c r="G188" i="2"/>
  <c r="E188" i="2"/>
  <c r="E189" i="2" s="1"/>
  <c r="E190" i="2" s="1"/>
  <c r="E191" i="2" s="1"/>
  <c r="I187" i="2"/>
  <c r="H187" i="2"/>
  <c r="G187" i="2"/>
  <c r="I184" i="2"/>
  <c r="H184" i="2"/>
  <c r="G184" i="2"/>
  <c r="I183" i="2"/>
  <c r="H183" i="2"/>
  <c r="G183" i="2"/>
  <c r="E183" i="2"/>
  <c r="E184" i="2" s="1"/>
  <c r="E185" i="2" s="1"/>
  <c r="E186" i="2" s="1"/>
  <c r="I182" i="2"/>
  <c r="H182" i="2"/>
  <c r="G182" i="2"/>
  <c r="I179" i="2"/>
  <c r="H179" i="2"/>
  <c r="G179" i="2"/>
  <c r="I178" i="2"/>
  <c r="H178" i="2"/>
  <c r="H172" i="2" s="1"/>
  <c r="H171" i="2" s="1"/>
  <c r="H170" i="2" s="1"/>
  <c r="H169" i="2" s="1"/>
  <c r="H168" i="2" s="1"/>
  <c r="G178" i="2"/>
  <c r="I174" i="2"/>
  <c r="H174" i="2"/>
  <c r="G174" i="2"/>
  <c r="I173" i="2"/>
  <c r="H173" i="2"/>
  <c r="G173" i="2"/>
  <c r="E173" i="2"/>
  <c r="E174" i="2" s="1"/>
  <c r="E175" i="2" s="1"/>
  <c r="E176" i="2" s="1"/>
  <c r="E177" i="2" s="1"/>
  <c r="I172" i="2"/>
  <c r="G172" i="2"/>
  <c r="G171" i="2" s="1"/>
  <c r="G170" i="2" s="1"/>
  <c r="G169" i="2" s="1"/>
  <c r="G168" i="2" s="1"/>
  <c r="I171" i="2"/>
  <c r="I170" i="2"/>
  <c r="I169" i="2"/>
  <c r="E169" i="2"/>
  <c r="E170" i="2" s="1"/>
  <c r="E171" i="2" s="1"/>
  <c r="I168" i="2"/>
  <c r="I164" i="2"/>
  <c r="H164" i="2"/>
  <c r="H163" i="2" s="1"/>
  <c r="H162" i="2" s="1"/>
  <c r="G164" i="2"/>
  <c r="I163" i="2"/>
  <c r="G163" i="2"/>
  <c r="G162" i="2" s="1"/>
  <c r="I162" i="2"/>
  <c r="I159" i="2"/>
  <c r="I158" i="2" s="1"/>
  <c r="I152" i="2" s="1"/>
  <c r="I151" i="2" s="1"/>
  <c r="I150" i="2" s="1"/>
  <c r="I149" i="2" s="1"/>
  <c r="H159" i="2"/>
  <c r="G159" i="2"/>
  <c r="H158" i="2"/>
  <c r="H152" i="2" s="1"/>
  <c r="H151" i="2" s="1"/>
  <c r="H150" i="2" s="1"/>
  <c r="H149" i="2" s="1"/>
  <c r="G158" i="2"/>
  <c r="G152" i="2" s="1"/>
  <c r="I154" i="2"/>
  <c r="H154" i="2"/>
  <c r="G154" i="2"/>
  <c r="I153" i="2"/>
  <c r="H153" i="2"/>
  <c r="G153" i="2"/>
  <c r="E153" i="2"/>
  <c r="E155" i="2" s="1"/>
  <c r="E156" i="2" s="1"/>
  <c r="E157" i="2" s="1"/>
  <c r="E150" i="2"/>
  <c r="E151" i="2" s="1"/>
  <c r="I147" i="2"/>
  <c r="H147" i="2"/>
  <c r="H146" i="2" s="1"/>
  <c r="H145" i="2" s="1"/>
  <c r="H144" i="2" s="1"/>
  <c r="G147" i="2"/>
  <c r="I146" i="2"/>
  <c r="G146" i="2"/>
  <c r="G145" i="2" s="1"/>
  <c r="G144" i="2" s="1"/>
  <c r="I145" i="2"/>
  <c r="I144" i="2"/>
  <c r="I142" i="2"/>
  <c r="H142" i="2"/>
  <c r="H141" i="2" s="1"/>
  <c r="H140" i="2" s="1"/>
  <c r="H139" i="2" s="1"/>
  <c r="G142" i="2"/>
  <c r="I141" i="2"/>
  <c r="G141" i="2"/>
  <c r="G140" i="2" s="1"/>
  <c r="G139" i="2" s="1"/>
  <c r="I140" i="2"/>
  <c r="I139" i="2"/>
  <c r="I136" i="2"/>
  <c r="H136" i="2"/>
  <c r="G136" i="2"/>
  <c r="I135" i="2"/>
  <c r="H135" i="2"/>
  <c r="G135" i="2"/>
  <c r="I133" i="2"/>
  <c r="H133" i="2"/>
  <c r="G133" i="2"/>
  <c r="E133" i="2"/>
  <c r="E134" i="2" s="1"/>
  <c r="E135" i="2" s="1"/>
  <c r="E136" i="2" s="1"/>
  <c r="E137" i="2" s="1"/>
  <c r="E138" i="2" s="1"/>
  <c r="I132" i="2"/>
  <c r="H132" i="2"/>
  <c r="G132" i="2"/>
  <c r="G131" i="2" s="1"/>
  <c r="G130" i="2" s="1"/>
  <c r="I131" i="2"/>
  <c r="I130" i="2" s="1"/>
  <c r="I129" i="2" s="1"/>
  <c r="I128" i="2" s="1"/>
  <c r="H131" i="2"/>
  <c r="H130" i="2"/>
  <c r="H129" i="2" s="1"/>
  <c r="H128" i="2" s="1"/>
  <c r="I125" i="2"/>
  <c r="H125" i="2"/>
  <c r="G125" i="2"/>
  <c r="I124" i="2"/>
  <c r="H124" i="2"/>
  <c r="G124" i="2"/>
  <c r="E124" i="2"/>
  <c r="E125" i="2" s="1"/>
  <c r="E126" i="2" s="1"/>
  <c r="E127" i="2" s="1"/>
  <c r="I123" i="2"/>
  <c r="H123" i="2"/>
  <c r="H122" i="2" s="1"/>
  <c r="H121" i="2" s="1"/>
  <c r="H120" i="2" s="1"/>
  <c r="G123" i="2"/>
  <c r="G122" i="2" s="1"/>
  <c r="G121" i="2" s="1"/>
  <c r="G120" i="2" s="1"/>
  <c r="I122" i="2"/>
  <c r="I121" i="2"/>
  <c r="I120" i="2" s="1"/>
  <c r="H118" i="2"/>
  <c r="G118" i="2"/>
  <c r="G117" i="2" s="1"/>
  <c r="G116" i="2" s="1"/>
  <c r="G115" i="2" s="1"/>
  <c r="G114" i="2" s="1"/>
  <c r="G113" i="2" s="1"/>
  <c r="H117" i="2"/>
  <c r="H116" i="2" s="1"/>
  <c r="H115" i="2" s="1"/>
  <c r="H114" i="2" s="1"/>
  <c r="H113" i="2" s="1"/>
  <c r="I115" i="2"/>
  <c r="I114" i="2" s="1"/>
  <c r="I113" i="2" s="1"/>
  <c r="E111" i="2"/>
  <c r="I110" i="2"/>
  <c r="H110" i="2"/>
  <c r="G110" i="2"/>
  <c r="G109" i="2" s="1"/>
  <c r="G108" i="2" s="1"/>
  <c r="G107" i="2" s="1"/>
  <c r="G106" i="2" s="1"/>
  <c r="G105" i="2" s="1"/>
  <c r="I109" i="2"/>
  <c r="I108" i="2" s="1"/>
  <c r="I107" i="2" s="1"/>
  <c r="I106" i="2" s="1"/>
  <c r="I105" i="2" s="1"/>
  <c r="H109" i="2"/>
  <c r="H108" i="2"/>
  <c r="H107" i="2" s="1"/>
  <c r="H106" i="2" s="1"/>
  <c r="H105" i="2" s="1"/>
  <c r="I100" i="2"/>
  <c r="H100" i="2"/>
  <c r="G100" i="2"/>
  <c r="I99" i="2"/>
  <c r="H99" i="2"/>
  <c r="H89" i="2" s="1"/>
  <c r="H88" i="2" s="1"/>
  <c r="H87" i="2" s="1"/>
  <c r="H86" i="2" s="1"/>
  <c r="G99" i="2"/>
  <c r="I96" i="2"/>
  <c r="H96" i="2"/>
  <c r="G96" i="2"/>
  <c r="I95" i="2"/>
  <c r="H95" i="2"/>
  <c r="G95" i="2"/>
  <c r="G89" i="2" s="1"/>
  <c r="G88" i="2" s="1"/>
  <c r="G87" i="2" s="1"/>
  <c r="G86" i="2" s="1"/>
  <c r="I91" i="2"/>
  <c r="H91" i="2"/>
  <c r="G91" i="2"/>
  <c r="I90" i="2"/>
  <c r="H90" i="2"/>
  <c r="G90" i="2"/>
  <c r="E90" i="2"/>
  <c r="E91" i="2" s="1"/>
  <c r="E92" i="2" s="1"/>
  <c r="E93" i="2" s="1"/>
  <c r="E94" i="2" s="1"/>
  <c r="E95" i="2" s="1"/>
  <c r="E96" i="2" s="1"/>
  <c r="E97" i="2" s="1"/>
  <c r="E98" i="2" s="1"/>
  <c r="E99" i="2" s="1"/>
  <c r="E100" i="2" s="1"/>
  <c r="E101" i="2" s="1"/>
  <c r="I89" i="2"/>
  <c r="I88" i="2" s="1"/>
  <c r="I87" i="2" s="1"/>
  <c r="I86" i="2" s="1"/>
  <c r="E87" i="2"/>
  <c r="E88" i="2" s="1"/>
  <c r="I83" i="2"/>
  <c r="H83" i="2"/>
  <c r="G83" i="2"/>
  <c r="I82" i="2"/>
  <c r="H82" i="2"/>
  <c r="G82" i="2"/>
  <c r="I78" i="2"/>
  <c r="H78" i="2"/>
  <c r="G78" i="2"/>
  <c r="I77" i="2"/>
  <c r="H77" i="2"/>
  <c r="G77" i="2"/>
  <c r="E77" i="2"/>
  <c r="E78" i="2" s="1"/>
  <c r="E79" i="2" s="1"/>
  <c r="E80" i="2" s="1"/>
  <c r="E81" i="2" s="1"/>
  <c r="E82" i="2" s="1"/>
  <c r="E83" i="2" s="1"/>
  <c r="E84" i="2" s="1"/>
  <c r="E85" i="2" s="1"/>
  <c r="I76" i="2"/>
  <c r="I75" i="2" s="1"/>
  <c r="I74" i="2" s="1"/>
  <c r="I73" i="2" s="1"/>
  <c r="H76" i="2"/>
  <c r="H75" i="2" s="1"/>
  <c r="H74" i="2" s="1"/>
  <c r="H73" i="2" s="1"/>
  <c r="G76" i="2"/>
  <c r="G75" i="2"/>
  <c r="G74" i="2" s="1"/>
  <c r="G73" i="2" s="1"/>
  <c r="I70" i="2"/>
  <c r="I69" i="2" s="1"/>
  <c r="I63" i="2" s="1"/>
  <c r="I62" i="2" s="1"/>
  <c r="H70" i="2"/>
  <c r="H69" i="2" s="1"/>
  <c r="H63" i="2" s="1"/>
  <c r="H62" i="2" s="1"/>
  <c r="G70" i="2"/>
  <c r="G69" i="2"/>
  <c r="G63" i="2" s="1"/>
  <c r="G62" i="2" s="1"/>
  <c r="I65" i="2"/>
  <c r="H65" i="2"/>
  <c r="G65" i="2"/>
  <c r="I64" i="2"/>
  <c r="H64" i="2"/>
  <c r="G64" i="2"/>
  <c r="E64" i="2"/>
  <c r="E65" i="2" s="1"/>
  <c r="E66" i="2" s="1"/>
  <c r="E67" i="2" s="1"/>
  <c r="E68" i="2" s="1"/>
  <c r="I59" i="2"/>
  <c r="H59" i="2"/>
  <c r="G59" i="2"/>
  <c r="I55" i="2"/>
  <c r="H55" i="2"/>
  <c r="G55" i="2"/>
  <c r="G54" i="2" s="1"/>
  <c r="G53" i="2" s="1"/>
  <c r="G52" i="2" s="1"/>
  <c r="I54" i="2"/>
  <c r="I53" i="2" s="1"/>
  <c r="I52" i="2" s="1"/>
  <c r="H54" i="2"/>
  <c r="H53" i="2"/>
  <c r="H52" i="2" s="1"/>
  <c r="D51" i="2"/>
  <c r="C51" i="2"/>
  <c r="I49" i="2"/>
  <c r="H49" i="2"/>
  <c r="G49" i="2"/>
  <c r="I48" i="2"/>
  <c r="H48" i="2"/>
  <c r="G48" i="2"/>
  <c r="E45" i="2"/>
  <c r="E46" i="2" s="1"/>
  <c r="E47" i="2" s="1"/>
  <c r="E48" i="2" s="1"/>
  <c r="I44" i="2"/>
  <c r="I43" i="2" s="1"/>
  <c r="I42" i="2" s="1"/>
  <c r="I41" i="2" s="1"/>
  <c r="H44" i="2"/>
  <c r="G44" i="2"/>
  <c r="H43" i="2"/>
  <c r="H42" i="2" s="1"/>
  <c r="H41" i="2" s="1"/>
  <c r="H40" i="2" s="1"/>
  <c r="H39" i="2" s="1"/>
  <c r="H38" i="2" s="1"/>
  <c r="G43" i="2"/>
  <c r="G42" i="2"/>
  <c r="G41" i="2" s="1"/>
  <c r="I34" i="2"/>
  <c r="H34" i="2"/>
  <c r="G34" i="2"/>
  <c r="G33" i="2" s="1"/>
  <c r="G32" i="2" s="1"/>
  <c r="G31" i="2" s="1"/>
  <c r="G30" i="2" s="1"/>
  <c r="G29" i="2" s="1"/>
  <c r="G28" i="2" s="1"/>
  <c r="I33" i="2"/>
  <c r="I32" i="2" s="1"/>
  <c r="I31" i="2" s="1"/>
  <c r="I30" i="2" s="1"/>
  <c r="I29" i="2" s="1"/>
  <c r="I28" i="2" s="1"/>
  <c r="H33" i="2"/>
  <c r="H32" i="2"/>
  <c r="H31" i="2" s="1"/>
  <c r="H30" i="2" s="1"/>
  <c r="H29" i="2" s="1"/>
  <c r="H28" i="2" s="1"/>
  <c r="I23" i="2"/>
  <c r="I22" i="2" s="1"/>
  <c r="I21" i="2" s="1"/>
  <c r="I20" i="2" s="1"/>
  <c r="I19" i="2" s="1"/>
  <c r="I18" i="2" s="1"/>
  <c r="I17" i="2" s="1"/>
  <c r="I16" i="2" s="1"/>
  <c r="I15" i="2" s="1"/>
  <c r="H23" i="2"/>
  <c r="G23" i="2"/>
  <c r="H22" i="2"/>
  <c r="H21" i="2" s="1"/>
  <c r="H20" i="2" s="1"/>
  <c r="H19" i="2" s="1"/>
  <c r="H18" i="2" s="1"/>
  <c r="H17" i="2" s="1"/>
  <c r="H16" i="2" s="1"/>
  <c r="H15" i="2" s="1"/>
  <c r="G22" i="2"/>
  <c r="G21" i="2"/>
  <c r="G20" i="2" s="1"/>
  <c r="G19" i="2" s="1"/>
  <c r="G18" i="2" s="1"/>
  <c r="G17" i="2" s="1"/>
  <c r="G16" i="2" s="1"/>
  <c r="G15" i="2" s="1"/>
  <c r="H703" i="1"/>
  <c r="H702" i="1" s="1"/>
  <c r="H701" i="1" s="1"/>
  <c r="H700" i="1" s="1"/>
  <c r="H699" i="1" s="1"/>
  <c r="H704" i="1"/>
  <c r="I704" i="1"/>
  <c r="I703" i="1" s="1"/>
  <c r="I702" i="1" s="1"/>
  <c r="I701" i="1" s="1"/>
  <c r="I700" i="1" s="1"/>
  <c r="I699" i="1" s="1"/>
  <c r="I698" i="1" s="1"/>
  <c r="I697" i="1" s="1"/>
  <c r="I696" i="1" s="1"/>
  <c r="I695" i="1" s="1"/>
  <c r="I694" i="1" s="1"/>
  <c r="I693" i="1" s="1"/>
  <c r="I692" i="1" s="1"/>
  <c r="I691" i="1" s="1"/>
  <c r="I690" i="1" s="1"/>
  <c r="I689" i="1" s="1"/>
  <c r="I688" i="1" s="1"/>
  <c r="I687" i="1" s="1"/>
  <c r="I686" i="1" s="1"/>
  <c r="I685" i="1" s="1"/>
  <c r="I684" i="1" s="1"/>
  <c r="I683" i="1" s="1"/>
  <c r="I682" i="1" s="1"/>
  <c r="I681" i="1" s="1"/>
  <c r="I680" i="1" s="1"/>
  <c r="I679" i="1" s="1"/>
  <c r="I678" i="1" s="1"/>
  <c r="I677" i="1" s="1"/>
  <c r="I676" i="1" s="1"/>
  <c r="I675" i="1" s="1"/>
  <c r="I674" i="1" s="1"/>
  <c r="I673" i="1" s="1"/>
  <c r="I672" i="1" s="1"/>
  <c r="I671" i="1" s="1"/>
  <c r="I670" i="1" s="1"/>
  <c r="I669" i="1" s="1"/>
  <c r="I668" i="1" s="1"/>
  <c r="I667" i="1" s="1"/>
  <c r="I666" i="1" s="1"/>
  <c r="I665" i="1" s="1"/>
  <c r="I664" i="1" s="1"/>
  <c r="I663" i="1" s="1"/>
  <c r="I662" i="1" s="1"/>
  <c r="I661" i="1" s="1"/>
  <c r="I660" i="1" s="1"/>
  <c r="I659" i="1" s="1"/>
  <c r="I658" i="1" s="1"/>
  <c r="H697" i="1"/>
  <c r="H696" i="1" s="1"/>
  <c r="H695" i="1" s="1"/>
  <c r="H694" i="1" s="1"/>
  <c r="H693" i="1" s="1"/>
  <c r="H692" i="1" s="1"/>
  <c r="H691" i="1" s="1"/>
  <c r="H690" i="1" s="1"/>
  <c r="H689" i="1" s="1"/>
  <c r="H688" i="1" s="1"/>
  <c r="H687" i="1" s="1"/>
  <c r="H686" i="1" s="1"/>
  <c r="H685" i="1" s="1"/>
  <c r="H684" i="1" s="1"/>
  <c r="H683" i="1" s="1"/>
  <c r="H682" i="1" s="1"/>
  <c r="H681" i="1" s="1"/>
  <c r="H680" i="1" s="1"/>
  <c r="H679" i="1" s="1"/>
  <c r="H678" i="1" s="1"/>
  <c r="H677" i="1" s="1"/>
  <c r="H676" i="1" s="1"/>
  <c r="H675" i="1" s="1"/>
  <c r="H674" i="1" s="1"/>
  <c r="H673" i="1" s="1"/>
  <c r="H672" i="1" s="1"/>
  <c r="H671" i="1" s="1"/>
  <c r="H670" i="1" s="1"/>
  <c r="H669" i="1" s="1"/>
  <c r="H668" i="1" s="1"/>
  <c r="H667" i="1" s="1"/>
  <c r="H666" i="1" s="1"/>
  <c r="H665" i="1" s="1"/>
  <c r="H664" i="1" s="1"/>
  <c r="H663" i="1" s="1"/>
  <c r="H662" i="1" s="1"/>
  <c r="H661" i="1" s="1"/>
  <c r="H660" i="1" s="1"/>
  <c r="H659" i="1" s="1"/>
  <c r="H658" i="1" s="1"/>
  <c r="E103" i="2" l="1"/>
  <c r="E104" i="2" s="1"/>
  <c r="E102" i="2"/>
  <c r="G151" i="2"/>
  <c r="G150" i="2" s="1"/>
  <c r="G149" i="2" s="1"/>
  <c r="G209" i="2"/>
  <c r="G204" i="2" s="1"/>
  <c r="G203" i="2" s="1"/>
  <c r="G202" i="2" s="1"/>
  <c r="G201" i="2" s="1"/>
  <c r="G167" i="2" s="1"/>
  <c r="G129" i="2"/>
  <c r="G128" i="2" s="1"/>
  <c r="G112" i="2" s="1"/>
  <c r="G27" i="2" s="1"/>
  <c r="G40" i="2"/>
  <c r="G39" i="2" s="1"/>
  <c r="G38" i="2" s="1"/>
  <c r="E181" i="2"/>
  <c r="E179" i="2"/>
  <c r="E178" i="2"/>
  <c r="E50" i="2"/>
  <c r="E51" i="2" s="1"/>
  <c r="E49" i="2"/>
  <c r="I112" i="2"/>
  <c r="I40" i="2"/>
  <c r="I39" i="2" s="1"/>
  <c r="I38" i="2" s="1"/>
  <c r="I27" i="2" s="1"/>
  <c r="H112" i="2"/>
  <c r="H27" i="2" s="1"/>
  <c r="H203" i="2"/>
  <c r="H202" i="2" s="1"/>
  <c r="H201" i="2" s="1"/>
  <c r="H167" i="2" s="1"/>
  <c r="I209" i="2"/>
  <c r="I204" i="2" s="1"/>
  <c r="I203" i="2" s="1"/>
  <c r="I202" i="2" s="1"/>
  <c r="I201" i="2" s="1"/>
  <c r="I167" i="2" s="1"/>
  <c r="I300" i="2"/>
  <c r="I299" i="2" s="1"/>
  <c r="I298" i="2" s="1"/>
  <c r="I297" i="2" s="1"/>
  <c r="I234" i="2" s="1"/>
  <c r="G435" i="2"/>
  <c r="G420" i="2" s="1"/>
  <c r="G419" i="2" s="1"/>
  <c r="G456" i="2"/>
  <c r="I420" i="2"/>
  <c r="I419" i="2" s="1"/>
  <c r="E154" i="2"/>
  <c r="G332" i="2"/>
  <c r="H456" i="2"/>
  <c r="H435" i="2" s="1"/>
  <c r="H420" i="2" s="1"/>
  <c r="H419" i="2" s="1"/>
  <c r="H237" i="2"/>
  <c r="H236" i="2" s="1"/>
  <c r="H235" i="2" s="1"/>
  <c r="H300" i="2"/>
  <c r="H299" i="2" s="1"/>
  <c r="H314" i="2"/>
  <c r="H313" i="2" s="1"/>
  <c r="H355" i="2"/>
  <c r="H354" i="2" s="1"/>
  <c r="H353" i="2" s="1"/>
  <c r="H332" i="2" s="1"/>
  <c r="G495" i="2"/>
  <c r="G573" i="2"/>
  <c r="I624" i="2"/>
  <c r="G645" i="2"/>
  <c r="G644" i="2" s="1"/>
  <c r="G643" i="2" s="1"/>
  <c r="H573" i="2"/>
  <c r="H645" i="2"/>
  <c r="H644" i="2" s="1"/>
  <c r="H643" i="2" s="1"/>
  <c r="E521" i="2"/>
  <c r="G526" i="2"/>
  <c r="G525" i="2" s="1"/>
  <c r="G524" i="2" s="1"/>
  <c r="G523" i="2" s="1"/>
  <c r="G514" i="2" s="1"/>
  <c r="H624" i="2"/>
  <c r="I579" i="2"/>
  <c r="I578" i="2"/>
  <c r="I577" i="2" s="1"/>
  <c r="I576" i="2" s="1"/>
  <c r="I575" i="2" s="1"/>
  <c r="I574" i="2" s="1"/>
  <c r="I573" i="2" s="1"/>
  <c r="G593" i="2"/>
  <c r="G592" i="2" s="1"/>
  <c r="G624" i="2"/>
  <c r="G700" i="2"/>
  <c r="G699" i="2" s="1"/>
  <c r="G656" i="2" s="1"/>
  <c r="I559" i="2"/>
  <c r="I558" i="2" s="1"/>
  <c r="I514" i="2" s="1"/>
  <c r="I851" i="2"/>
  <c r="I850" i="2" s="1"/>
  <c r="I849" i="2" s="1"/>
  <c r="I561" i="2"/>
  <c r="H579" i="2"/>
  <c r="G788" i="2"/>
  <c r="I878" i="2"/>
  <c r="I761" i="2"/>
  <c r="H788" i="2"/>
  <c r="I803" i="2"/>
  <c r="I802" i="2" s="1"/>
  <c r="I801" i="2" s="1"/>
  <c r="I800" i="2" s="1"/>
  <c r="I808" i="2"/>
  <c r="I807" i="2" s="1"/>
  <c r="I847" i="2"/>
  <c r="I846" i="2" s="1"/>
  <c r="I845" i="2" s="1"/>
  <c r="I840" i="2" s="1"/>
  <c r="I839" i="2" s="1"/>
  <c r="I838" i="2" s="1"/>
  <c r="I837" i="2" s="1"/>
  <c r="I836" i="2" s="1"/>
  <c r="I835" i="2" s="1"/>
  <c r="G925" i="2"/>
  <c r="G924" i="2" s="1"/>
  <c r="G923" i="2" s="1"/>
  <c r="G922" i="2" s="1"/>
  <c r="G868" i="2" s="1"/>
  <c r="A930" i="2"/>
  <c r="A938" i="2" s="1"/>
  <c r="A952" i="2" s="1"/>
  <c r="G971" i="2"/>
  <c r="G970" i="2" s="1"/>
  <c r="G969" i="2" s="1"/>
  <c r="I797" i="2"/>
  <c r="I796" i="2" s="1"/>
  <c r="I795" i="2" s="1"/>
  <c r="I794" i="2" s="1"/>
  <c r="I793" i="2" s="1"/>
  <c r="I792" i="2" s="1"/>
  <c r="I791" i="2" s="1"/>
  <c r="I790" i="2" s="1"/>
  <c r="I789" i="2" s="1"/>
  <c r="I893" i="2"/>
  <c r="H931" i="2"/>
  <c r="H925" i="2" s="1"/>
  <c r="H924" i="2" s="1"/>
  <c r="H923" i="2" s="1"/>
  <c r="H922" i="2" s="1"/>
  <c r="H868" i="2" s="1"/>
  <c r="H834" i="2" s="1"/>
  <c r="H971" i="2"/>
  <c r="H970" i="2" s="1"/>
  <c r="H969" i="2" s="1"/>
  <c r="H979" i="2"/>
  <c r="H978" i="2" s="1"/>
  <c r="H1025" i="2"/>
  <c r="H1024" i="2" s="1"/>
  <c r="H1004" i="2" s="1"/>
  <c r="I1025" i="2"/>
  <c r="I1024" i="2" s="1"/>
  <c r="I1004" i="2" s="1"/>
  <c r="G1098" i="2"/>
  <c r="G1097" i="2" s="1"/>
  <c r="G1096" i="2" s="1"/>
  <c r="G1095" i="2" s="1"/>
  <c r="G1094" i="2" s="1"/>
  <c r="I971" i="2"/>
  <c r="I970" i="2" s="1"/>
  <c r="I969" i="2" s="1"/>
  <c r="I979" i="2"/>
  <c r="I978" i="2" s="1"/>
  <c r="G1026" i="2"/>
  <c r="G1025" i="2" s="1"/>
  <c r="G1024" i="2" s="1"/>
  <c r="G1004" i="2" s="1"/>
  <c r="G1054" i="2"/>
  <c r="G1053" i="2" s="1"/>
  <c r="G1052" i="2" s="1"/>
  <c r="I1083" i="2"/>
  <c r="I1082" i="2" s="1"/>
  <c r="I1052" i="2" s="1"/>
  <c r="A929" i="2"/>
  <c r="A937" i="2" s="1"/>
  <c r="A951" i="2" s="1"/>
  <c r="I1098" i="2"/>
  <c r="I1097" i="2" s="1"/>
  <c r="I1096" i="2" s="1"/>
  <c r="I1095" i="2" s="1"/>
  <c r="I1094" i="2" s="1"/>
  <c r="G1112" i="2"/>
  <c r="G1111" i="2" s="1"/>
  <c r="G1110" i="2" s="1"/>
  <c r="G1109" i="2" s="1"/>
  <c r="I1136" i="2"/>
  <c r="I1135" i="2" s="1"/>
  <c r="I1134" i="2" s="1"/>
  <c r="I1133" i="2" s="1"/>
  <c r="G1144" i="2"/>
  <c r="G1136" i="2" s="1"/>
  <c r="G1135" i="2" s="1"/>
  <c r="G1134" i="2" s="1"/>
  <c r="G1133" i="2" s="1"/>
  <c r="H785" i="1"/>
  <c r="I785" i="1"/>
  <c r="G785" i="1"/>
  <c r="H752" i="1"/>
  <c r="I752" i="1"/>
  <c r="H731" i="1"/>
  <c r="I731" i="1"/>
  <c r="G717" i="1"/>
  <c r="G690" i="1"/>
  <c r="G683" i="1"/>
  <c r="G676" i="1"/>
  <c r="G667" i="1"/>
  <c r="G663" i="1"/>
  <c r="G639" i="1"/>
  <c r="G834" i="2" l="1"/>
  <c r="I26" i="2"/>
  <c r="G26" i="2"/>
  <c r="I788" i="2"/>
  <c r="I872" i="2"/>
  <c r="I871" i="2" s="1"/>
  <c r="I870" i="2" s="1"/>
  <c r="I869" i="2" s="1"/>
  <c r="I868" i="2" s="1"/>
  <c r="I834" i="2" s="1"/>
  <c r="G572" i="2"/>
  <c r="H572" i="2"/>
  <c r="H298" i="2"/>
  <c r="H297" i="2" s="1"/>
  <c r="I572" i="2"/>
  <c r="H234" i="2"/>
  <c r="H26" i="2" s="1"/>
  <c r="H1154" i="2" s="1"/>
  <c r="H1172" i="2" s="1"/>
  <c r="H1171" i="2" s="1"/>
  <c r="H1170" i="2" s="1"/>
  <c r="H1169" i="2" s="1"/>
  <c r="H620" i="1"/>
  <c r="I620" i="1"/>
  <c r="I619" i="1" s="1"/>
  <c r="I618" i="1" s="1"/>
  <c r="I617" i="1" s="1"/>
  <c r="I616" i="1" s="1"/>
  <c r="I615" i="1" s="1"/>
  <c r="I614" i="1" s="1"/>
  <c r="I613" i="1" s="1"/>
  <c r="G620" i="1"/>
  <c r="G23" i="1"/>
  <c r="G22" i="1" s="1"/>
  <c r="G21" i="1" s="1"/>
  <c r="G20" i="1" s="1"/>
  <c r="G19" i="1" s="1"/>
  <c r="G18" i="1" s="1"/>
  <c r="G17" i="1" s="1"/>
  <c r="G16" i="1" s="1"/>
  <c r="G15" i="1" s="1"/>
  <c r="H23" i="1"/>
  <c r="H22" i="1" s="1"/>
  <c r="H21" i="1" s="1"/>
  <c r="H20" i="1" s="1"/>
  <c r="H19" i="1" s="1"/>
  <c r="H18" i="1" s="1"/>
  <c r="H17" i="1" s="1"/>
  <c r="H16" i="1" s="1"/>
  <c r="H15" i="1" s="1"/>
  <c r="I23" i="1"/>
  <c r="I22" i="1" s="1"/>
  <c r="I21" i="1" s="1"/>
  <c r="I20" i="1" s="1"/>
  <c r="I19" i="1" s="1"/>
  <c r="I18" i="1" s="1"/>
  <c r="I17" i="1" s="1"/>
  <c r="I16" i="1" s="1"/>
  <c r="I15" i="1" s="1"/>
  <c r="G34" i="1"/>
  <c r="G33" i="1" s="1"/>
  <c r="G32" i="1" s="1"/>
  <c r="G31" i="1" s="1"/>
  <c r="G30" i="1" s="1"/>
  <c r="G29" i="1" s="1"/>
  <c r="G28" i="1" s="1"/>
  <c r="H34" i="1"/>
  <c r="H33" i="1" s="1"/>
  <c r="H32" i="1" s="1"/>
  <c r="H31" i="1" s="1"/>
  <c r="H30" i="1" s="1"/>
  <c r="H29" i="1" s="1"/>
  <c r="H28" i="1" s="1"/>
  <c r="I34" i="1"/>
  <c r="I33" i="1" s="1"/>
  <c r="I32" i="1" s="1"/>
  <c r="I31" i="1" s="1"/>
  <c r="I30" i="1" s="1"/>
  <c r="I29" i="1" s="1"/>
  <c r="I28" i="1" s="1"/>
  <c r="G44" i="1"/>
  <c r="G43" i="1" s="1"/>
  <c r="H44" i="1"/>
  <c r="H43" i="1" s="1"/>
  <c r="I44" i="1"/>
  <c r="I43" i="1" s="1"/>
  <c r="E45" i="1"/>
  <c r="E46" i="1" s="1"/>
  <c r="E47" i="1" s="1"/>
  <c r="E48" i="1" s="1"/>
  <c r="G49" i="1"/>
  <c r="G48" i="1" s="1"/>
  <c r="H49" i="1"/>
  <c r="H48" i="1" s="1"/>
  <c r="I49" i="1"/>
  <c r="I48" i="1" s="1"/>
  <c r="C51" i="1"/>
  <c r="D51" i="1"/>
  <c r="G55" i="1"/>
  <c r="G54" i="1" s="1"/>
  <c r="H55" i="1"/>
  <c r="H54" i="1" s="1"/>
  <c r="I55" i="1"/>
  <c r="I54" i="1" s="1"/>
  <c r="G59" i="1"/>
  <c r="H59" i="1"/>
  <c r="I59" i="1"/>
  <c r="E64" i="1"/>
  <c r="E65" i="1" s="1"/>
  <c r="E66" i="1" s="1"/>
  <c r="E67" i="1" s="1"/>
  <c r="E68" i="1" s="1"/>
  <c r="G65" i="1"/>
  <c r="G64" i="1" s="1"/>
  <c r="H65" i="1"/>
  <c r="H64" i="1" s="1"/>
  <c r="I65" i="1"/>
  <c r="I64" i="1" s="1"/>
  <c r="H69" i="1"/>
  <c r="G70" i="1"/>
  <c r="G69" i="1" s="1"/>
  <c r="H70" i="1"/>
  <c r="I70" i="1"/>
  <c r="I69" i="1" s="1"/>
  <c r="E77" i="1"/>
  <c r="E78" i="1" s="1"/>
  <c r="E79" i="1" s="1"/>
  <c r="E80" i="1" s="1"/>
  <c r="E81" i="1" s="1"/>
  <c r="E82" i="1" s="1"/>
  <c r="E83" i="1" s="1"/>
  <c r="E84" i="1" s="1"/>
  <c r="E85" i="1" s="1"/>
  <c r="G78" i="1"/>
  <c r="G77" i="1" s="1"/>
  <c r="H78" i="1"/>
  <c r="H77" i="1" s="1"/>
  <c r="I78" i="1"/>
  <c r="I77" i="1" s="1"/>
  <c r="G83" i="1"/>
  <c r="G82" i="1" s="1"/>
  <c r="H83" i="1"/>
  <c r="H82" i="1" s="1"/>
  <c r="I83" i="1"/>
  <c r="I82" i="1" s="1"/>
  <c r="E87" i="1"/>
  <c r="E88" i="1" s="1"/>
  <c r="E90" i="1"/>
  <c r="E91" i="1" s="1"/>
  <c r="E92" i="1" s="1"/>
  <c r="G91" i="1"/>
  <c r="G90" i="1" s="1"/>
  <c r="H91" i="1"/>
  <c r="H90" i="1" s="1"/>
  <c r="I91" i="1"/>
  <c r="I90" i="1" s="1"/>
  <c r="E93" i="1"/>
  <c r="E94" i="1" s="1"/>
  <c r="E95" i="1" s="1"/>
  <c r="E96" i="1" s="1"/>
  <c r="E97" i="1" s="1"/>
  <c r="E98" i="1" s="1"/>
  <c r="E99" i="1" s="1"/>
  <c r="E100" i="1" s="1"/>
  <c r="E101" i="1" s="1"/>
  <c r="G96" i="1"/>
  <c r="G95" i="1" s="1"/>
  <c r="H96" i="1"/>
  <c r="H95" i="1" s="1"/>
  <c r="I96" i="1"/>
  <c r="I95" i="1" s="1"/>
  <c r="G100" i="1"/>
  <c r="G99" i="1" s="1"/>
  <c r="H100" i="1"/>
  <c r="H99" i="1" s="1"/>
  <c r="I100" i="1"/>
  <c r="I99" i="1" s="1"/>
  <c r="G110" i="1"/>
  <c r="G109" i="1" s="1"/>
  <c r="G108" i="1" s="1"/>
  <c r="G107" i="1" s="1"/>
  <c r="G106" i="1" s="1"/>
  <c r="G105" i="1" s="1"/>
  <c r="H110" i="1"/>
  <c r="H109" i="1" s="1"/>
  <c r="H108" i="1" s="1"/>
  <c r="H107" i="1" s="1"/>
  <c r="H106" i="1" s="1"/>
  <c r="H105" i="1" s="1"/>
  <c r="I110" i="1"/>
  <c r="I109" i="1" s="1"/>
  <c r="I108" i="1" s="1"/>
  <c r="I107" i="1" s="1"/>
  <c r="I106" i="1" s="1"/>
  <c r="I105" i="1" s="1"/>
  <c r="E111" i="1"/>
  <c r="I115" i="1"/>
  <c r="I114" i="1" s="1"/>
  <c r="I113" i="1" s="1"/>
  <c r="G118" i="1"/>
  <c r="G117" i="1" s="1"/>
  <c r="G116" i="1" s="1"/>
  <c r="G115" i="1" s="1"/>
  <c r="G114" i="1" s="1"/>
  <c r="G113" i="1" s="1"/>
  <c r="H118" i="1"/>
  <c r="H117" i="1" s="1"/>
  <c r="H116" i="1" s="1"/>
  <c r="H115" i="1" s="1"/>
  <c r="H114" i="1" s="1"/>
  <c r="H113" i="1" s="1"/>
  <c r="E124" i="1"/>
  <c r="E125" i="1" s="1"/>
  <c r="E126" i="1" s="1"/>
  <c r="E127" i="1" s="1"/>
  <c r="G125" i="1"/>
  <c r="G124" i="1" s="1"/>
  <c r="G123" i="1" s="1"/>
  <c r="G122" i="1" s="1"/>
  <c r="G121" i="1" s="1"/>
  <c r="G120" i="1" s="1"/>
  <c r="H125" i="1"/>
  <c r="H124" i="1" s="1"/>
  <c r="H123" i="1" s="1"/>
  <c r="H122" i="1" s="1"/>
  <c r="H121" i="1" s="1"/>
  <c r="H120" i="1" s="1"/>
  <c r="I125" i="1"/>
  <c r="I124" i="1" s="1"/>
  <c r="I123" i="1" s="1"/>
  <c r="I122" i="1" s="1"/>
  <c r="I121" i="1" s="1"/>
  <c r="I120" i="1" s="1"/>
  <c r="E133" i="1"/>
  <c r="G133" i="1"/>
  <c r="G132" i="1" s="1"/>
  <c r="H133" i="1"/>
  <c r="H132" i="1" s="1"/>
  <c r="I133" i="1"/>
  <c r="I132" i="1" s="1"/>
  <c r="E134" i="1"/>
  <c r="E135" i="1" s="1"/>
  <c r="E136" i="1" s="1"/>
  <c r="E137" i="1" s="1"/>
  <c r="E138" i="1" s="1"/>
  <c r="G136" i="1"/>
  <c r="G135" i="1" s="1"/>
  <c r="H136" i="1"/>
  <c r="H135" i="1" s="1"/>
  <c r="I136" i="1"/>
  <c r="I135" i="1" s="1"/>
  <c r="G142" i="1"/>
  <c r="G141" i="1" s="1"/>
  <c r="G140" i="1" s="1"/>
  <c r="G139" i="1" s="1"/>
  <c r="H142" i="1"/>
  <c r="H141" i="1" s="1"/>
  <c r="H140" i="1" s="1"/>
  <c r="H139" i="1" s="1"/>
  <c r="I142" i="1"/>
  <c r="I141" i="1" s="1"/>
  <c r="I140" i="1" s="1"/>
  <c r="I139" i="1" s="1"/>
  <c r="G147" i="1"/>
  <c r="G146" i="1" s="1"/>
  <c r="G145" i="1" s="1"/>
  <c r="G144" i="1" s="1"/>
  <c r="H147" i="1"/>
  <c r="H146" i="1" s="1"/>
  <c r="H145" i="1" s="1"/>
  <c r="H144" i="1" s="1"/>
  <c r="I147" i="1"/>
  <c r="I146" i="1" s="1"/>
  <c r="I145" i="1" s="1"/>
  <c r="I144" i="1" s="1"/>
  <c r="E150" i="1"/>
  <c r="E151" i="1" s="1"/>
  <c r="E153" i="1"/>
  <c r="E154" i="1" s="1"/>
  <c r="G154" i="1"/>
  <c r="G153" i="1" s="1"/>
  <c r="H154" i="1"/>
  <c r="H153" i="1" s="1"/>
  <c r="I154" i="1"/>
  <c r="I153" i="1" s="1"/>
  <c r="G159" i="1"/>
  <c r="G158" i="1" s="1"/>
  <c r="H159" i="1"/>
  <c r="H158" i="1" s="1"/>
  <c r="I159" i="1"/>
  <c r="I158" i="1" s="1"/>
  <c r="G164" i="1"/>
  <c r="G163" i="1" s="1"/>
  <c r="G162" i="1" s="1"/>
  <c r="H164" i="1"/>
  <c r="H163" i="1" s="1"/>
  <c r="H162" i="1" s="1"/>
  <c r="I164" i="1"/>
  <c r="I163" i="1" s="1"/>
  <c r="I162" i="1" s="1"/>
  <c r="E169" i="1"/>
  <c r="E170" i="1" s="1"/>
  <c r="E171" i="1" s="1"/>
  <c r="E173" i="1"/>
  <c r="E174" i="1" s="1"/>
  <c r="E175" i="1" s="1"/>
  <c r="E176" i="1" s="1"/>
  <c r="E177" i="1" s="1"/>
  <c r="E178" i="1" s="1"/>
  <c r="G174" i="1"/>
  <c r="G173" i="1" s="1"/>
  <c r="H174" i="1"/>
  <c r="H173" i="1" s="1"/>
  <c r="I174" i="1"/>
  <c r="I173" i="1" s="1"/>
  <c r="G179" i="1"/>
  <c r="G178" i="1" s="1"/>
  <c r="H179" i="1"/>
  <c r="H178" i="1" s="1"/>
  <c r="I179" i="1"/>
  <c r="I178" i="1" s="1"/>
  <c r="E183" i="1"/>
  <c r="E184" i="1" s="1"/>
  <c r="E185" i="1" s="1"/>
  <c r="E186" i="1" s="1"/>
  <c r="G184" i="1"/>
  <c r="G183" i="1" s="1"/>
  <c r="G182" i="1" s="1"/>
  <c r="H184" i="1"/>
  <c r="H183" i="1" s="1"/>
  <c r="H182" i="1" s="1"/>
  <c r="I184" i="1"/>
  <c r="I183" i="1" s="1"/>
  <c r="I182" i="1" s="1"/>
  <c r="E188" i="1"/>
  <c r="E189" i="1" s="1"/>
  <c r="E190" i="1" s="1"/>
  <c r="E191" i="1" s="1"/>
  <c r="G189" i="1"/>
  <c r="G188" i="1" s="1"/>
  <c r="G187" i="1" s="1"/>
  <c r="H189" i="1"/>
  <c r="H188" i="1" s="1"/>
  <c r="H187" i="1" s="1"/>
  <c r="I189" i="1"/>
  <c r="I188" i="1" s="1"/>
  <c r="I187" i="1" s="1"/>
  <c r="G198" i="1"/>
  <c r="G197" i="1" s="1"/>
  <c r="G196" i="1" s="1"/>
  <c r="G195" i="1" s="1"/>
  <c r="G194" i="1" s="1"/>
  <c r="G193" i="1" s="1"/>
  <c r="G192" i="1" s="1"/>
  <c r="H198" i="1"/>
  <c r="H197" i="1" s="1"/>
  <c r="H196" i="1" s="1"/>
  <c r="H195" i="1" s="1"/>
  <c r="H194" i="1" s="1"/>
  <c r="H193" i="1" s="1"/>
  <c r="H192" i="1" s="1"/>
  <c r="I198" i="1"/>
  <c r="I197" i="1" s="1"/>
  <c r="I196" i="1" s="1"/>
  <c r="I195" i="1" s="1"/>
  <c r="I194" i="1" s="1"/>
  <c r="I193" i="1" s="1"/>
  <c r="I192" i="1" s="1"/>
  <c r="H207" i="1"/>
  <c r="H206" i="1" s="1"/>
  <c r="H205" i="1" s="1"/>
  <c r="I207" i="1"/>
  <c r="I206" i="1" s="1"/>
  <c r="I205" i="1" s="1"/>
  <c r="G211" i="1"/>
  <c r="G210" i="1" s="1"/>
  <c r="H211" i="1"/>
  <c r="H210" i="1" s="1"/>
  <c r="I211" i="1"/>
  <c r="I210" i="1" s="1"/>
  <c r="G216" i="1"/>
  <c r="G215" i="1" s="1"/>
  <c r="H216" i="1"/>
  <c r="H215" i="1" s="1"/>
  <c r="I216" i="1"/>
  <c r="I215" i="1" s="1"/>
  <c r="G221" i="1"/>
  <c r="G220" i="1" s="1"/>
  <c r="G219" i="1" s="1"/>
  <c r="G226" i="1"/>
  <c r="G225" i="1" s="1"/>
  <c r="G224" i="1" s="1"/>
  <c r="G223" i="1" s="1"/>
  <c r="H226" i="1"/>
  <c r="H225" i="1" s="1"/>
  <c r="H224" i="1" s="1"/>
  <c r="H223" i="1" s="1"/>
  <c r="I226" i="1"/>
  <c r="I225" i="1" s="1"/>
  <c r="I224" i="1" s="1"/>
  <c r="I223" i="1" s="1"/>
  <c r="G232" i="1"/>
  <c r="G231" i="1" s="1"/>
  <c r="G230" i="1" s="1"/>
  <c r="G229" i="1" s="1"/>
  <c r="G228" i="1" s="1"/>
  <c r="H232" i="1"/>
  <c r="H231" i="1" s="1"/>
  <c r="H230" i="1" s="1"/>
  <c r="H229" i="1" s="1"/>
  <c r="H228" i="1" s="1"/>
  <c r="I232" i="1"/>
  <c r="I231" i="1" s="1"/>
  <c r="I230" i="1" s="1"/>
  <c r="I229" i="1" s="1"/>
  <c r="I228" i="1" s="1"/>
  <c r="G241" i="1"/>
  <c r="G240" i="1" s="1"/>
  <c r="G239" i="1" s="1"/>
  <c r="G238" i="1" s="1"/>
  <c r="H241" i="1"/>
  <c r="H240" i="1" s="1"/>
  <c r="H239" i="1" s="1"/>
  <c r="H238" i="1" s="1"/>
  <c r="I241" i="1"/>
  <c r="I240" i="1" s="1"/>
  <c r="I239" i="1" s="1"/>
  <c r="I238" i="1" s="1"/>
  <c r="G246" i="1"/>
  <c r="G245" i="1" s="1"/>
  <c r="G244" i="1" s="1"/>
  <c r="G243" i="1" s="1"/>
  <c r="H246" i="1"/>
  <c r="H245" i="1" s="1"/>
  <c r="H244" i="1" s="1"/>
  <c r="H243" i="1" s="1"/>
  <c r="I246" i="1"/>
  <c r="I245" i="1" s="1"/>
  <c r="I244" i="1" s="1"/>
  <c r="I243" i="1" s="1"/>
  <c r="G251" i="1"/>
  <c r="G250" i="1" s="1"/>
  <c r="G249" i="1" s="1"/>
  <c r="G248" i="1" s="1"/>
  <c r="H251" i="1"/>
  <c r="H250" i="1" s="1"/>
  <c r="H249" i="1" s="1"/>
  <c r="H248" i="1" s="1"/>
  <c r="I251" i="1"/>
  <c r="I250" i="1" s="1"/>
  <c r="I249" i="1" s="1"/>
  <c r="I248" i="1" s="1"/>
  <c r="G256" i="1"/>
  <c r="G255" i="1" s="1"/>
  <c r="G254" i="1" s="1"/>
  <c r="G253" i="1" s="1"/>
  <c r="H256" i="1"/>
  <c r="H255" i="1" s="1"/>
  <c r="H254" i="1" s="1"/>
  <c r="H253" i="1" s="1"/>
  <c r="I256" i="1"/>
  <c r="I255" i="1" s="1"/>
  <c r="I254" i="1" s="1"/>
  <c r="I253" i="1" s="1"/>
  <c r="E263" i="1"/>
  <c r="E264" i="1" s="1"/>
  <c r="E265" i="1" s="1"/>
  <c r="G264" i="1"/>
  <c r="G263" i="1" s="1"/>
  <c r="G262" i="1" s="1"/>
  <c r="G261" i="1" s="1"/>
  <c r="G260" i="1" s="1"/>
  <c r="G259" i="1" s="1"/>
  <c r="G258" i="1" s="1"/>
  <c r="H264" i="1"/>
  <c r="H263" i="1" s="1"/>
  <c r="H262" i="1" s="1"/>
  <c r="H261" i="1" s="1"/>
  <c r="H260" i="1" s="1"/>
  <c r="H259" i="1" s="1"/>
  <c r="H258" i="1" s="1"/>
  <c r="I264" i="1"/>
  <c r="I263" i="1" s="1"/>
  <c r="I262" i="1" s="1"/>
  <c r="I261" i="1" s="1"/>
  <c r="I260" i="1" s="1"/>
  <c r="I259" i="1" s="1"/>
  <c r="I258" i="1" s="1"/>
  <c r="E271" i="1"/>
  <c r="E272" i="1" s="1"/>
  <c r="E273" i="1" s="1"/>
  <c r="H272" i="1"/>
  <c r="H271" i="1" s="1"/>
  <c r="H270" i="1" s="1"/>
  <c r="H269" i="1" s="1"/>
  <c r="H268" i="1" s="1"/>
  <c r="H267" i="1" s="1"/>
  <c r="H266" i="1" s="1"/>
  <c r="I272" i="1"/>
  <c r="I271" i="1" s="1"/>
  <c r="I270" i="1" s="1"/>
  <c r="I269" i="1" s="1"/>
  <c r="I268" i="1" s="1"/>
  <c r="I267" i="1" s="1"/>
  <c r="I266" i="1" s="1"/>
  <c r="G273" i="1"/>
  <c r="G272" i="1" s="1"/>
  <c r="G271" i="1" s="1"/>
  <c r="G270" i="1" s="1"/>
  <c r="G269" i="1" s="1"/>
  <c r="G268" i="1" s="1"/>
  <c r="G267" i="1" s="1"/>
  <c r="G266" i="1" s="1"/>
  <c r="G280" i="1"/>
  <c r="G279" i="1" s="1"/>
  <c r="G283" i="1"/>
  <c r="G282" i="1" s="1"/>
  <c r="E287" i="1"/>
  <c r="E288" i="1" s="1"/>
  <c r="E289" i="1" s="1"/>
  <c r="E290" i="1" s="1"/>
  <c r="G288" i="1"/>
  <c r="G287" i="1" s="1"/>
  <c r="G286" i="1" s="1"/>
  <c r="G285" i="1" s="1"/>
  <c r="H288" i="1"/>
  <c r="H287" i="1" s="1"/>
  <c r="H286" i="1" s="1"/>
  <c r="H285" i="1" s="1"/>
  <c r="I288" i="1"/>
  <c r="I287" i="1" s="1"/>
  <c r="I286" i="1" s="1"/>
  <c r="I285" i="1" s="1"/>
  <c r="E293" i="1"/>
  <c r="E294" i="1" s="1"/>
  <c r="E295" i="1" s="1"/>
  <c r="G294" i="1"/>
  <c r="G293" i="1" s="1"/>
  <c r="G292" i="1" s="1"/>
  <c r="G291" i="1" s="1"/>
  <c r="H294" i="1"/>
  <c r="H293" i="1" s="1"/>
  <c r="H292" i="1" s="1"/>
  <c r="H291" i="1" s="1"/>
  <c r="I294" i="1"/>
  <c r="I293" i="1" s="1"/>
  <c r="I292" i="1" s="1"/>
  <c r="I291" i="1" s="1"/>
  <c r="E302" i="1"/>
  <c r="E303" i="1" s="1"/>
  <c r="E304" i="1" s="1"/>
  <c r="G303" i="1"/>
  <c r="G302" i="1" s="1"/>
  <c r="G301" i="1" s="1"/>
  <c r="H303" i="1"/>
  <c r="H302" i="1" s="1"/>
  <c r="H301" i="1" s="1"/>
  <c r="I303" i="1"/>
  <c r="I302" i="1" s="1"/>
  <c r="I301" i="1" s="1"/>
  <c r="G307" i="1"/>
  <c r="G306" i="1" s="1"/>
  <c r="G305" i="1" s="1"/>
  <c r="H307" i="1"/>
  <c r="H306" i="1" s="1"/>
  <c r="H305" i="1" s="1"/>
  <c r="I307" i="1"/>
  <c r="I306" i="1" s="1"/>
  <c r="I305" i="1" s="1"/>
  <c r="G311" i="1"/>
  <c r="G310" i="1" s="1"/>
  <c r="G309" i="1" s="1"/>
  <c r="H311" i="1"/>
  <c r="H310" i="1" s="1"/>
  <c r="H309" i="1" s="1"/>
  <c r="I311" i="1"/>
  <c r="I310" i="1" s="1"/>
  <c r="I309" i="1" s="1"/>
  <c r="G317" i="1"/>
  <c r="G316" i="1" s="1"/>
  <c r="G315" i="1" s="1"/>
  <c r="H317" i="1"/>
  <c r="H316" i="1" s="1"/>
  <c r="H315" i="1" s="1"/>
  <c r="I317" i="1"/>
  <c r="I316" i="1" s="1"/>
  <c r="I315" i="1" s="1"/>
  <c r="G321" i="1"/>
  <c r="G320" i="1" s="1"/>
  <c r="G319" i="1" s="1"/>
  <c r="H321" i="1"/>
  <c r="H320" i="1" s="1"/>
  <c r="H319" i="1" s="1"/>
  <c r="I321" i="1"/>
  <c r="I320" i="1" s="1"/>
  <c r="I319" i="1" s="1"/>
  <c r="G325" i="1"/>
  <c r="G324" i="1" s="1"/>
  <c r="G323" i="1" s="1"/>
  <c r="H325" i="1"/>
  <c r="H324" i="1" s="1"/>
  <c r="H323" i="1" s="1"/>
  <c r="I325" i="1"/>
  <c r="I324" i="1" s="1"/>
  <c r="I323" i="1" s="1"/>
  <c r="G330" i="1"/>
  <c r="G329" i="1" s="1"/>
  <c r="G328" i="1" s="1"/>
  <c r="G327" i="1" s="1"/>
  <c r="H330" i="1"/>
  <c r="H329" i="1" s="1"/>
  <c r="H328" i="1" s="1"/>
  <c r="H327" i="1" s="1"/>
  <c r="I330" i="1"/>
  <c r="I329" i="1" s="1"/>
  <c r="I328" i="1" s="1"/>
  <c r="I327" i="1" s="1"/>
  <c r="E338" i="1"/>
  <c r="G339" i="1"/>
  <c r="G338" i="1" s="1"/>
  <c r="G337" i="1" s="1"/>
  <c r="H339" i="1"/>
  <c r="H338" i="1" s="1"/>
  <c r="H337" i="1" s="1"/>
  <c r="I339" i="1"/>
  <c r="I338" i="1" s="1"/>
  <c r="I337" i="1" s="1"/>
  <c r="G343" i="1"/>
  <c r="G342" i="1" s="1"/>
  <c r="G341" i="1" s="1"/>
  <c r="H343" i="1"/>
  <c r="H342" i="1" s="1"/>
  <c r="H341" i="1" s="1"/>
  <c r="I343" i="1"/>
  <c r="I342" i="1" s="1"/>
  <c r="I341" i="1" s="1"/>
  <c r="H345" i="1"/>
  <c r="I345" i="1"/>
  <c r="G351" i="1"/>
  <c r="G350" i="1" s="1"/>
  <c r="G349" i="1" s="1"/>
  <c r="G348" i="1" s="1"/>
  <c r="G347" i="1" s="1"/>
  <c r="G346" i="1" s="1"/>
  <c r="G345" i="1" s="1"/>
  <c r="E358" i="1"/>
  <c r="E359" i="1" s="1"/>
  <c r="E360" i="1" s="1"/>
  <c r="G359" i="1"/>
  <c r="G358" i="1" s="1"/>
  <c r="G357" i="1" s="1"/>
  <c r="G356" i="1" s="1"/>
  <c r="H359" i="1"/>
  <c r="H358" i="1" s="1"/>
  <c r="H357" i="1" s="1"/>
  <c r="H356" i="1" s="1"/>
  <c r="I359" i="1"/>
  <c r="I358" i="1" s="1"/>
  <c r="I357" i="1" s="1"/>
  <c r="I356" i="1" s="1"/>
  <c r="H364" i="1"/>
  <c r="H363" i="1" s="1"/>
  <c r="H362" i="1" s="1"/>
  <c r="H361" i="1" s="1"/>
  <c r="I364" i="1"/>
  <c r="I363" i="1" s="1"/>
  <c r="I362" i="1" s="1"/>
  <c r="I361" i="1" s="1"/>
  <c r="G365" i="1"/>
  <c r="G364" i="1" s="1"/>
  <c r="G363" i="1" s="1"/>
  <c r="G362" i="1" s="1"/>
  <c r="G361" i="1" s="1"/>
  <c r="E368" i="1"/>
  <c r="E369" i="1" s="1"/>
  <c r="E370" i="1" s="1"/>
  <c r="G369" i="1"/>
  <c r="G368" i="1" s="1"/>
  <c r="G367" i="1" s="1"/>
  <c r="G366" i="1" s="1"/>
  <c r="H369" i="1"/>
  <c r="H368" i="1" s="1"/>
  <c r="H367" i="1" s="1"/>
  <c r="H366" i="1" s="1"/>
  <c r="I369" i="1"/>
  <c r="I368" i="1" s="1"/>
  <c r="I367" i="1" s="1"/>
  <c r="I366" i="1" s="1"/>
  <c r="G374" i="1"/>
  <c r="G373" i="1" s="1"/>
  <c r="G372" i="1" s="1"/>
  <c r="E377" i="1"/>
  <c r="E378" i="1" s="1"/>
  <c r="E379" i="1" s="1"/>
  <c r="G378" i="1"/>
  <c r="G377" i="1" s="1"/>
  <c r="G376" i="1" s="1"/>
  <c r="H378" i="1"/>
  <c r="H377" i="1" s="1"/>
  <c r="H376" i="1" s="1"/>
  <c r="H371" i="1" s="1"/>
  <c r="I378" i="1"/>
  <c r="I377" i="1" s="1"/>
  <c r="I376" i="1" s="1"/>
  <c r="I371" i="1" s="1"/>
  <c r="E384" i="1"/>
  <c r="E385" i="1" s="1"/>
  <c r="E386" i="1" s="1"/>
  <c r="G385" i="1"/>
  <c r="G384" i="1" s="1"/>
  <c r="G383" i="1" s="1"/>
  <c r="G382" i="1" s="1"/>
  <c r="G381" i="1" s="1"/>
  <c r="G380" i="1" s="1"/>
  <c r="H385" i="1"/>
  <c r="H384" i="1" s="1"/>
  <c r="H383" i="1" s="1"/>
  <c r="H382" i="1" s="1"/>
  <c r="H381" i="1" s="1"/>
  <c r="H380" i="1" s="1"/>
  <c r="I385" i="1"/>
  <c r="I384" i="1" s="1"/>
  <c r="I383" i="1" s="1"/>
  <c r="I382" i="1" s="1"/>
  <c r="I381" i="1" s="1"/>
  <c r="I380" i="1" s="1"/>
  <c r="G394" i="1"/>
  <c r="G393" i="1" s="1"/>
  <c r="G392" i="1" s="1"/>
  <c r="H394" i="1"/>
  <c r="H393" i="1" s="1"/>
  <c r="H392" i="1" s="1"/>
  <c r="I394" i="1"/>
  <c r="I393" i="1" s="1"/>
  <c r="I392" i="1" s="1"/>
  <c r="G398" i="1"/>
  <c r="G397" i="1" s="1"/>
  <c r="G396" i="1" s="1"/>
  <c r="H398" i="1"/>
  <c r="H397" i="1" s="1"/>
  <c r="H396" i="1" s="1"/>
  <c r="I398" i="1"/>
  <c r="I397" i="1" s="1"/>
  <c r="I396" i="1" s="1"/>
  <c r="E406" i="1"/>
  <c r="E407" i="1" s="1"/>
  <c r="E408" i="1" s="1"/>
  <c r="G407" i="1"/>
  <c r="G406" i="1" s="1"/>
  <c r="H407" i="1"/>
  <c r="H406" i="1" s="1"/>
  <c r="H405" i="1" s="1"/>
  <c r="H404" i="1" s="1"/>
  <c r="H403" i="1" s="1"/>
  <c r="H402" i="1" s="1"/>
  <c r="I407" i="1"/>
  <c r="I406" i="1" s="1"/>
  <c r="I405" i="1" s="1"/>
  <c r="I404" i="1" s="1"/>
  <c r="I403" i="1" s="1"/>
  <c r="I402" i="1" s="1"/>
  <c r="G409" i="1"/>
  <c r="G416" i="1"/>
  <c r="G415" i="1" s="1"/>
  <c r="G414" i="1" s="1"/>
  <c r="G413" i="1" s="1"/>
  <c r="G412" i="1" s="1"/>
  <c r="G411" i="1" s="1"/>
  <c r="H416" i="1"/>
  <c r="H415" i="1" s="1"/>
  <c r="H414" i="1" s="1"/>
  <c r="H413" i="1" s="1"/>
  <c r="H412" i="1" s="1"/>
  <c r="H411" i="1" s="1"/>
  <c r="H401" i="1" s="1"/>
  <c r="H400" i="1" s="1"/>
  <c r="I416" i="1"/>
  <c r="I415" i="1" s="1"/>
  <c r="I414" i="1" s="1"/>
  <c r="I413" i="1" s="1"/>
  <c r="I412" i="1" s="1"/>
  <c r="I411" i="1" s="1"/>
  <c r="G426" i="1"/>
  <c r="G425" i="1" s="1"/>
  <c r="G424" i="1" s="1"/>
  <c r="G423" i="1" s="1"/>
  <c r="G422" i="1" s="1"/>
  <c r="G421" i="1" s="1"/>
  <c r="H426" i="1"/>
  <c r="H425" i="1" s="1"/>
  <c r="H424" i="1" s="1"/>
  <c r="H423" i="1" s="1"/>
  <c r="H422" i="1" s="1"/>
  <c r="H421" i="1" s="1"/>
  <c r="I426" i="1"/>
  <c r="I425" i="1" s="1"/>
  <c r="I424" i="1" s="1"/>
  <c r="I423" i="1" s="1"/>
  <c r="I422" i="1" s="1"/>
  <c r="I421" i="1" s="1"/>
  <c r="G433" i="1"/>
  <c r="G432" i="1" s="1"/>
  <c r="G431" i="1" s="1"/>
  <c r="G430" i="1" s="1"/>
  <c r="G429" i="1" s="1"/>
  <c r="G428" i="1" s="1"/>
  <c r="H433" i="1"/>
  <c r="H432" i="1" s="1"/>
  <c r="H431" i="1" s="1"/>
  <c r="H430" i="1" s="1"/>
  <c r="H429" i="1" s="1"/>
  <c r="H428" i="1" s="1"/>
  <c r="I433" i="1"/>
  <c r="I432" i="1" s="1"/>
  <c r="I431" i="1" s="1"/>
  <c r="I430" i="1" s="1"/>
  <c r="I429" i="1" s="1"/>
  <c r="I428" i="1" s="1"/>
  <c r="G439" i="1"/>
  <c r="G438" i="1" s="1"/>
  <c r="G437" i="1" s="1"/>
  <c r="H439" i="1"/>
  <c r="H438" i="1" s="1"/>
  <c r="H437" i="1" s="1"/>
  <c r="I439" i="1"/>
  <c r="I438" i="1" s="1"/>
  <c r="I437" i="1" s="1"/>
  <c r="G443" i="1"/>
  <c r="G442" i="1" s="1"/>
  <c r="H443" i="1"/>
  <c r="H442" i="1" s="1"/>
  <c r="I443" i="1"/>
  <c r="I442" i="1" s="1"/>
  <c r="G448" i="1"/>
  <c r="G447" i="1" s="1"/>
  <c r="H448" i="1"/>
  <c r="H447" i="1" s="1"/>
  <c r="I448" i="1"/>
  <c r="I447" i="1" s="1"/>
  <c r="G452" i="1"/>
  <c r="G451" i="1" s="1"/>
  <c r="H452" i="1"/>
  <c r="H451" i="1" s="1"/>
  <c r="I452" i="1"/>
  <c r="I451" i="1" s="1"/>
  <c r="G459" i="1"/>
  <c r="G458" i="1" s="1"/>
  <c r="G457" i="1" s="1"/>
  <c r="H459" i="1"/>
  <c r="H458" i="1" s="1"/>
  <c r="H457" i="1" s="1"/>
  <c r="I459" i="1"/>
  <c r="I458" i="1" s="1"/>
  <c r="I457" i="1" s="1"/>
  <c r="G463" i="1"/>
  <c r="G462" i="1" s="1"/>
  <c r="H463" i="1"/>
  <c r="H462" i="1" s="1"/>
  <c r="I463" i="1"/>
  <c r="I462" i="1" s="1"/>
  <c r="G468" i="1"/>
  <c r="G467" i="1" s="1"/>
  <c r="H468" i="1"/>
  <c r="H467" i="1" s="1"/>
  <c r="I468" i="1"/>
  <c r="I467" i="1" s="1"/>
  <c r="G472" i="1"/>
  <c r="G471" i="1" s="1"/>
  <c r="H472" i="1"/>
  <c r="H471" i="1" s="1"/>
  <c r="I472" i="1"/>
  <c r="I471" i="1" s="1"/>
  <c r="G478" i="1"/>
  <c r="G477" i="1" s="1"/>
  <c r="H478" i="1"/>
  <c r="H477" i="1" s="1"/>
  <c r="I478" i="1"/>
  <c r="I477" i="1" s="1"/>
  <c r="G480" i="1"/>
  <c r="H480" i="1"/>
  <c r="I480" i="1"/>
  <c r="G484" i="1"/>
  <c r="G483" i="1" s="1"/>
  <c r="G482" i="1" s="1"/>
  <c r="H484" i="1"/>
  <c r="H483" i="1" s="1"/>
  <c r="H482" i="1" s="1"/>
  <c r="I484" i="1"/>
  <c r="I483" i="1" s="1"/>
  <c r="I482" i="1" s="1"/>
  <c r="G488" i="1"/>
  <c r="G487" i="1" s="1"/>
  <c r="G486" i="1" s="1"/>
  <c r="G493" i="1"/>
  <c r="G492" i="1" s="1"/>
  <c r="G491" i="1" s="1"/>
  <c r="G490" i="1" s="1"/>
  <c r="H493" i="1"/>
  <c r="H492" i="1" s="1"/>
  <c r="H491" i="1" s="1"/>
  <c r="H490" i="1" s="1"/>
  <c r="I493" i="1"/>
  <c r="I492" i="1" s="1"/>
  <c r="I491" i="1" s="1"/>
  <c r="I490" i="1" s="1"/>
  <c r="G498" i="1"/>
  <c r="G497" i="1" s="1"/>
  <c r="G496" i="1" s="1"/>
  <c r="H498" i="1"/>
  <c r="H497" i="1" s="1"/>
  <c r="H496" i="1" s="1"/>
  <c r="I498" i="1"/>
  <c r="I497" i="1" s="1"/>
  <c r="I496" i="1" s="1"/>
  <c r="G502" i="1"/>
  <c r="G501" i="1" s="1"/>
  <c r="H502" i="1"/>
  <c r="H501" i="1" s="1"/>
  <c r="I502" i="1"/>
  <c r="I501" i="1" s="1"/>
  <c r="G507" i="1"/>
  <c r="G506" i="1" s="1"/>
  <c r="H507" i="1"/>
  <c r="H506" i="1" s="1"/>
  <c r="I507" i="1"/>
  <c r="I506" i="1" s="1"/>
  <c r="G511" i="1"/>
  <c r="G510" i="1" s="1"/>
  <c r="H511" i="1"/>
  <c r="H510" i="1" s="1"/>
  <c r="I511" i="1"/>
  <c r="I510" i="1" s="1"/>
  <c r="E520" i="1"/>
  <c r="E521" i="1" s="1"/>
  <c r="G521" i="1"/>
  <c r="G520" i="1" s="1"/>
  <c r="G519" i="1" s="1"/>
  <c r="G518" i="1" s="1"/>
  <c r="G517" i="1" s="1"/>
  <c r="G516" i="1" s="1"/>
  <c r="G515" i="1" s="1"/>
  <c r="H521" i="1"/>
  <c r="H520" i="1" s="1"/>
  <c r="H519" i="1" s="1"/>
  <c r="H518" i="1" s="1"/>
  <c r="H517" i="1" s="1"/>
  <c r="H516" i="1" s="1"/>
  <c r="H515" i="1" s="1"/>
  <c r="I521" i="1"/>
  <c r="I520" i="1" s="1"/>
  <c r="I519" i="1" s="1"/>
  <c r="I518" i="1" s="1"/>
  <c r="I517" i="1" s="1"/>
  <c r="I516" i="1" s="1"/>
  <c r="I515" i="1" s="1"/>
  <c r="E528" i="1"/>
  <c r="E529" i="1" s="1"/>
  <c r="E530" i="1" s="1"/>
  <c r="G529" i="1"/>
  <c r="G528" i="1" s="1"/>
  <c r="H529" i="1"/>
  <c r="H528" i="1" s="1"/>
  <c r="I529" i="1"/>
  <c r="I528" i="1" s="1"/>
  <c r="E531" i="1"/>
  <c r="E532" i="1" s="1"/>
  <c r="E533" i="1" s="1"/>
  <c r="G532" i="1"/>
  <c r="G531" i="1" s="1"/>
  <c r="H532" i="1"/>
  <c r="H531" i="1" s="1"/>
  <c r="I532" i="1"/>
  <c r="I531" i="1" s="1"/>
  <c r="E535" i="1"/>
  <c r="E536" i="1" s="1"/>
  <c r="E537" i="1" s="1"/>
  <c r="E538" i="1" s="1"/>
  <c r="E539" i="1" s="1"/>
  <c r="E540" i="1" s="1"/>
  <c r="G536" i="1"/>
  <c r="G535" i="1" s="1"/>
  <c r="H536" i="1"/>
  <c r="H535" i="1" s="1"/>
  <c r="I536" i="1"/>
  <c r="I535" i="1" s="1"/>
  <c r="G539" i="1"/>
  <c r="G538" i="1" s="1"/>
  <c r="H539" i="1"/>
  <c r="H538" i="1" s="1"/>
  <c r="I539" i="1"/>
  <c r="I538" i="1" s="1"/>
  <c r="E544" i="1"/>
  <c r="E545" i="1" s="1"/>
  <c r="E546" i="1" s="1"/>
  <c r="G545" i="1"/>
  <c r="G544" i="1" s="1"/>
  <c r="H545" i="1"/>
  <c r="H544" i="1" s="1"/>
  <c r="I545" i="1"/>
  <c r="I544" i="1" s="1"/>
  <c r="E548" i="1"/>
  <c r="E549" i="1" s="1"/>
  <c r="G548" i="1"/>
  <c r="G547" i="1" s="1"/>
  <c r="H548" i="1"/>
  <c r="H547" i="1" s="1"/>
  <c r="I548" i="1"/>
  <c r="I547" i="1" s="1"/>
  <c r="E555" i="1"/>
  <c r="E556" i="1" s="1"/>
  <c r="E557" i="1" s="1"/>
  <c r="G556" i="1"/>
  <c r="G555" i="1" s="1"/>
  <c r="G554" i="1" s="1"/>
  <c r="G553" i="1" s="1"/>
  <c r="G552" i="1" s="1"/>
  <c r="G551" i="1" s="1"/>
  <c r="G550" i="1" s="1"/>
  <c r="H556" i="1"/>
  <c r="H555" i="1" s="1"/>
  <c r="H554" i="1" s="1"/>
  <c r="H553" i="1" s="1"/>
  <c r="H552" i="1" s="1"/>
  <c r="H551" i="1" s="1"/>
  <c r="H550" i="1" s="1"/>
  <c r="I556" i="1"/>
  <c r="I555" i="1" s="1"/>
  <c r="I554" i="1" s="1"/>
  <c r="I553" i="1" s="1"/>
  <c r="I552" i="1" s="1"/>
  <c r="I551" i="1" s="1"/>
  <c r="I550" i="1" s="1"/>
  <c r="G563" i="1"/>
  <c r="G562" i="1" s="1"/>
  <c r="H563" i="1"/>
  <c r="H562" i="1" s="1"/>
  <c r="I563" i="1"/>
  <c r="I562" i="1" s="1"/>
  <c r="I560" i="1" s="1"/>
  <c r="A569" i="1"/>
  <c r="E569" i="1"/>
  <c r="E570" i="1" s="1"/>
  <c r="E571" i="1" s="1"/>
  <c r="G570" i="1"/>
  <c r="G569" i="1" s="1"/>
  <c r="G568" i="1" s="1"/>
  <c r="G567" i="1" s="1"/>
  <c r="G566" i="1" s="1"/>
  <c r="H570" i="1"/>
  <c r="H569" i="1" s="1"/>
  <c r="H568" i="1" s="1"/>
  <c r="H567" i="1" s="1"/>
  <c r="H566" i="1" s="1"/>
  <c r="I570" i="1"/>
  <c r="I569" i="1" s="1"/>
  <c r="I568" i="1" s="1"/>
  <c r="I567" i="1" s="1"/>
  <c r="I566" i="1" s="1"/>
  <c r="G580" i="1"/>
  <c r="G579" i="1" s="1"/>
  <c r="H581" i="1"/>
  <c r="I581" i="1"/>
  <c r="H582" i="1"/>
  <c r="I582" i="1"/>
  <c r="H583" i="1"/>
  <c r="I583" i="1"/>
  <c r="G585" i="1"/>
  <c r="G584" i="1" s="1"/>
  <c r="H585" i="1"/>
  <c r="H584" i="1" s="1"/>
  <c r="I585" i="1"/>
  <c r="I584" i="1" s="1"/>
  <c r="A586" i="1"/>
  <c r="A588" i="1"/>
  <c r="A589" i="1"/>
  <c r="E589" i="1"/>
  <c r="E591" i="1" s="1"/>
  <c r="G589" i="1"/>
  <c r="G588" i="1" s="1"/>
  <c r="H590" i="1"/>
  <c r="H589" i="1" s="1"/>
  <c r="H588" i="1" s="1"/>
  <c r="I590" i="1"/>
  <c r="I589" i="1" s="1"/>
  <c r="I588" i="1" s="1"/>
  <c r="A597" i="1"/>
  <c r="A598" i="1"/>
  <c r="G598" i="1"/>
  <c r="G597" i="1" s="1"/>
  <c r="G596" i="1" s="1"/>
  <c r="G595" i="1" s="1"/>
  <c r="G594" i="1" s="1"/>
  <c r="H598" i="1"/>
  <c r="H597" i="1" s="1"/>
  <c r="H596" i="1" s="1"/>
  <c r="H595" i="1" s="1"/>
  <c r="H594" i="1" s="1"/>
  <c r="I598" i="1"/>
  <c r="I597" i="1" s="1"/>
  <c r="I596" i="1" s="1"/>
  <c r="I595" i="1" s="1"/>
  <c r="I594" i="1" s="1"/>
  <c r="G603" i="1"/>
  <c r="G602" i="1" s="1"/>
  <c r="G601" i="1" s="1"/>
  <c r="G600" i="1" s="1"/>
  <c r="H603" i="1"/>
  <c r="H602" i="1" s="1"/>
  <c r="H601" i="1" s="1"/>
  <c r="H600" i="1" s="1"/>
  <c r="I603" i="1"/>
  <c r="I602" i="1" s="1"/>
  <c r="I601" i="1" s="1"/>
  <c r="I600" i="1" s="1"/>
  <c r="G609" i="1"/>
  <c r="G608" i="1" s="1"/>
  <c r="G607" i="1" s="1"/>
  <c r="G606" i="1" s="1"/>
  <c r="G605" i="1" s="1"/>
  <c r="H609" i="1"/>
  <c r="H608" i="1" s="1"/>
  <c r="H607" i="1" s="1"/>
  <c r="H606" i="1" s="1"/>
  <c r="H605" i="1" s="1"/>
  <c r="I609" i="1"/>
  <c r="I608" i="1" s="1"/>
  <c r="I607" i="1" s="1"/>
  <c r="I606" i="1" s="1"/>
  <c r="I605" i="1" s="1"/>
  <c r="G619" i="1"/>
  <c r="G618" i="1" s="1"/>
  <c r="G617" i="1" s="1"/>
  <c r="G616" i="1" s="1"/>
  <c r="G615" i="1" s="1"/>
  <c r="G614" i="1" s="1"/>
  <c r="G613" i="1" s="1"/>
  <c r="H619" i="1"/>
  <c r="H618" i="1" s="1"/>
  <c r="H617" i="1" s="1"/>
  <c r="H616" i="1" s="1"/>
  <c r="H615" i="1" s="1"/>
  <c r="H614" i="1" s="1"/>
  <c r="H613" i="1" s="1"/>
  <c r="G631" i="1"/>
  <c r="G630" i="1" s="1"/>
  <c r="G629" i="1" s="1"/>
  <c r="G628" i="1" s="1"/>
  <c r="G627" i="1" s="1"/>
  <c r="G626" i="1" s="1"/>
  <c r="G625" i="1" s="1"/>
  <c r="G638" i="1"/>
  <c r="G637" i="1" s="1"/>
  <c r="G636" i="1" s="1"/>
  <c r="G635" i="1" s="1"/>
  <c r="G634" i="1" s="1"/>
  <c r="G633" i="1" s="1"/>
  <c r="H638" i="1"/>
  <c r="H637" i="1" s="1"/>
  <c r="H636" i="1" s="1"/>
  <c r="H635" i="1" s="1"/>
  <c r="H634" i="1" s="1"/>
  <c r="H633" i="1" s="1"/>
  <c r="I638" i="1"/>
  <c r="I637" i="1" s="1"/>
  <c r="I636" i="1" s="1"/>
  <c r="I635" i="1" s="1"/>
  <c r="I634" i="1" s="1"/>
  <c r="I633" i="1" s="1"/>
  <c r="G649" i="1"/>
  <c r="G648" i="1" s="1"/>
  <c r="G647" i="1" s="1"/>
  <c r="G646" i="1" s="1"/>
  <c r="H649" i="1"/>
  <c r="H648" i="1" s="1"/>
  <c r="H647" i="1" s="1"/>
  <c r="H646" i="1" s="1"/>
  <c r="I649" i="1"/>
  <c r="I648" i="1" s="1"/>
  <c r="I647" i="1" s="1"/>
  <c r="I646" i="1" s="1"/>
  <c r="G654" i="1"/>
  <c r="G653" i="1" s="1"/>
  <c r="G652" i="1" s="1"/>
  <c r="G651" i="1" s="1"/>
  <c r="H654" i="1"/>
  <c r="H653" i="1" s="1"/>
  <c r="H652" i="1" s="1"/>
  <c r="H651" i="1" s="1"/>
  <c r="I654" i="1"/>
  <c r="I653" i="1" s="1"/>
  <c r="I652" i="1" s="1"/>
  <c r="I651" i="1" s="1"/>
  <c r="A658" i="1"/>
  <c r="A671" i="1" s="1"/>
  <c r="G662" i="1"/>
  <c r="G661" i="1" s="1"/>
  <c r="G660" i="1" s="1"/>
  <c r="G666" i="1"/>
  <c r="G665" i="1" s="1"/>
  <c r="A751" i="1"/>
  <c r="H657" i="1"/>
  <c r="I657" i="1"/>
  <c r="A752" i="1"/>
  <c r="G675" i="1"/>
  <c r="G674" i="1" s="1"/>
  <c r="G673" i="1" s="1"/>
  <c r="G682" i="1"/>
  <c r="G681" i="1" s="1"/>
  <c r="G680" i="1" s="1"/>
  <c r="G689" i="1"/>
  <c r="G688" i="1" s="1"/>
  <c r="G687" i="1" s="1"/>
  <c r="G697" i="1"/>
  <c r="G696" i="1" s="1"/>
  <c r="G695" i="1" s="1"/>
  <c r="G694" i="1" s="1"/>
  <c r="G705" i="1"/>
  <c r="G704" i="1" s="1"/>
  <c r="G703" i="1" s="1"/>
  <c r="G702" i="1" s="1"/>
  <c r="G711" i="1"/>
  <c r="G710" i="1" s="1"/>
  <c r="G709" i="1" s="1"/>
  <c r="G716" i="1"/>
  <c r="G715" i="1" s="1"/>
  <c r="G714" i="1" s="1"/>
  <c r="G713" i="1" s="1"/>
  <c r="G722" i="1"/>
  <c r="G721" i="1" s="1"/>
  <c r="G720" i="1" s="1"/>
  <c r="H730" i="1"/>
  <c r="H729" i="1" s="1"/>
  <c r="H728" i="1" s="1"/>
  <c r="H727" i="1" s="1"/>
  <c r="H726" i="1" s="1"/>
  <c r="H725" i="1" s="1"/>
  <c r="H724" i="1" s="1"/>
  <c r="I730" i="1"/>
  <c r="I729" i="1" s="1"/>
  <c r="I728" i="1" s="1"/>
  <c r="I727" i="1" s="1"/>
  <c r="I726" i="1" s="1"/>
  <c r="I725" i="1" s="1"/>
  <c r="I724" i="1" s="1"/>
  <c r="G731" i="1"/>
  <c r="G730" i="1" s="1"/>
  <c r="G729" i="1" s="1"/>
  <c r="G728" i="1" s="1"/>
  <c r="G727" i="1" s="1"/>
  <c r="G726" i="1" s="1"/>
  <c r="G725" i="1" s="1"/>
  <c r="G724" i="1" s="1"/>
  <c r="G742" i="1"/>
  <c r="G741" i="1" s="1"/>
  <c r="G740" i="1" s="1"/>
  <c r="G739" i="1" s="1"/>
  <c r="G738" i="1" s="1"/>
  <c r="G737" i="1" s="1"/>
  <c r="G736" i="1" s="1"/>
  <c r="G735" i="1" s="1"/>
  <c r="H742" i="1"/>
  <c r="H741" i="1" s="1"/>
  <c r="H740" i="1" s="1"/>
  <c r="H739" i="1" s="1"/>
  <c r="H738" i="1" s="1"/>
  <c r="H737" i="1" s="1"/>
  <c r="H736" i="1" s="1"/>
  <c r="H735" i="1" s="1"/>
  <c r="I742" i="1"/>
  <c r="I741" i="1" s="1"/>
  <c r="I740" i="1" s="1"/>
  <c r="I739" i="1" s="1"/>
  <c r="I738" i="1" s="1"/>
  <c r="I737" i="1" s="1"/>
  <c r="I736" i="1" s="1"/>
  <c r="I735" i="1" s="1"/>
  <c r="A750" i="1"/>
  <c r="H751" i="1"/>
  <c r="H750" i="1" s="1"/>
  <c r="H749" i="1" s="1"/>
  <c r="I751" i="1"/>
  <c r="I750" i="1" s="1"/>
  <c r="I749" i="1" s="1"/>
  <c r="G752" i="1"/>
  <c r="G751" i="1" s="1"/>
  <c r="G750" i="1" s="1"/>
  <c r="G749" i="1" s="1"/>
  <c r="H757" i="1"/>
  <c r="H756" i="1" s="1"/>
  <c r="H755" i="1" s="1"/>
  <c r="I757" i="1"/>
  <c r="I756" i="1" s="1"/>
  <c r="I755" i="1" s="1"/>
  <c r="G758" i="1"/>
  <c r="G757" i="1" s="1"/>
  <c r="G756" i="1" s="1"/>
  <c r="G755" i="1" s="1"/>
  <c r="G768" i="1"/>
  <c r="G767" i="1" s="1"/>
  <c r="G766" i="1" s="1"/>
  <c r="G765" i="1" s="1"/>
  <c r="G764" i="1" s="1"/>
  <c r="G763" i="1" s="1"/>
  <c r="G762" i="1" s="1"/>
  <c r="H768" i="1"/>
  <c r="H767" i="1" s="1"/>
  <c r="H766" i="1" s="1"/>
  <c r="H765" i="1" s="1"/>
  <c r="H764" i="1" s="1"/>
  <c r="H763" i="1" s="1"/>
  <c r="H762" i="1" s="1"/>
  <c r="I768" i="1"/>
  <c r="I767" i="1" s="1"/>
  <c r="I766" i="1" s="1"/>
  <c r="I765" i="1" s="1"/>
  <c r="I764" i="1" s="1"/>
  <c r="I763" i="1" s="1"/>
  <c r="I762" i="1" s="1"/>
  <c r="A775" i="1"/>
  <c r="G775" i="1"/>
  <c r="G774" i="1" s="1"/>
  <c r="G773" i="1" s="1"/>
  <c r="G772" i="1" s="1"/>
  <c r="G771" i="1" s="1"/>
  <c r="H775" i="1"/>
  <c r="H774" i="1" s="1"/>
  <c r="H773" i="1" s="1"/>
  <c r="H772" i="1" s="1"/>
  <c r="H771" i="1" s="1"/>
  <c r="I775" i="1"/>
  <c r="I774" i="1" s="1"/>
  <c r="I773" i="1" s="1"/>
  <c r="I772" i="1" s="1"/>
  <c r="I771" i="1" s="1"/>
  <c r="H784" i="1"/>
  <c r="H783" i="1" s="1"/>
  <c r="H782" i="1" s="1"/>
  <c r="H781" i="1" s="1"/>
  <c r="I784" i="1"/>
  <c r="I783" i="1" s="1"/>
  <c r="I782" i="1" s="1"/>
  <c r="I781" i="1" s="1"/>
  <c r="G784" i="1"/>
  <c r="G783" i="1" s="1"/>
  <c r="G782" i="1" s="1"/>
  <c r="G781" i="1" s="1"/>
  <c r="A794" i="1"/>
  <c r="A801" i="1" s="1"/>
  <c r="A812" i="1" s="1"/>
  <c r="G796" i="1"/>
  <c r="G795" i="1" s="1"/>
  <c r="G794" i="1" s="1"/>
  <c r="G793" i="1" s="1"/>
  <c r="H797" i="1"/>
  <c r="I797" i="1" s="1"/>
  <c r="H798" i="1"/>
  <c r="I798" i="1" s="1"/>
  <c r="H799" i="1"/>
  <c r="I799" i="1" s="1"/>
  <c r="A800" i="1"/>
  <c r="A802" i="1"/>
  <c r="A813" i="1" s="1"/>
  <c r="A819" i="1" s="1"/>
  <c r="A803" i="1"/>
  <c r="G803" i="1"/>
  <c r="G802" i="1" s="1"/>
  <c r="G801" i="1" s="1"/>
  <c r="G800" i="1" s="1"/>
  <c r="H804" i="1"/>
  <c r="I804" i="1" s="1"/>
  <c r="H805" i="1"/>
  <c r="H806" i="1"/>
  <c r="I806" i="1" s="1"/>
  <c r="G813" i="1"/>
  <c r="G812" i="1" s="1"/>
  <c r="G811" i="1" s="1"/>
  <c r="G810" i="1" s="1"/>
  <c r="G809" i="1" s="1"/>
  <c r="H813" i="1"/>
  <c r="H812" i="1" s="1"/>
  <c r="H811" i="1" s="1"/>
  <c r="H810" i="1" s="1"/>
  <c r="H809" i="1" s="1"/>
  <c r="I813" i="1"/>
  <c r="I812" i="1" s="1"/>
  <c r="I811" i="1" s="1"/>
  <c r="I810" i="1" s="1"/>
  <c r="I809" i="1" s="1"/>
  <c r="H819" i="1"/>
  <c r="H818" i="1" s="1"/>
  <c r="H817" i="1" s="1"/>
  <c r="H816" i="1" s="1"/>
  <c r="H815" i="1" s="1"/>
  <c r="I819" i="1"/>
  <c r="I818" i="1" s="1"/>
  <c r="I817" i="1" s="1"/>
  <c r="I816" i="1" s="1"/>
  <c r="I815" i="1" s="1"/>
  <c r="G819" i="1"/>
  <c r="G818" i="1" s="1"/>
  <c r="G817" i="1" s="1"/>
  <c r="G816" i="1" s="1"/>
  <c r="G815" i="1" s="1"/>
  <c r="A825" i="1"/>
  <c r="A829" i="1"/>
  <c r="G830" i="1"/>
  <c r="G829" i="1" s="1"/>
  <c r="G828" i="1" s="1"/>
  <c r="G827" i="1" s="1"/>
  <c r="G826" i="1" s="1"/>
  <c r="G825" i="1" s="1"/>
  <c r="G824" i="1" s="1"/>
  <c r="H830" i="1"/>
  <c r="H829" i="1" s="1"/>
  <c r="H828" i="1" s="1"/>
  <c r="H827" i="1" s="1"/>
  <c r="H826" i="1" s="1"/>
  <c r="H825" i="1" s="1"/>
  <c r="H824" i="1" s="1"/>
  <c r="I830" i="1"/>
  <c r="I829" i="1" s="1"/>
  <c r="I828" i="1" s="1"/>
  <c r="I827" i="1" s="1"/>
  <c r="I826" i="1" s="1"/>
  <c r="I825" i="1" s="1"/>
  <c r="I824" i="1" s="1"/>
  <c r="G842" i="1"/>
  <c r="G841" i="1" s="1"/>
  <c r="H842" i="1"/>
  <c r="H841" i="1" s="1"/>
  <c r="I842" i="1"/>
  <c r="I841" i="1" s="1"/>
  <c r="G846" i="1"/>
  <c r="G845" i="1" s="1"/>
  <c r="H847" i="1"/>
  <c r="H848" i="1"/>
  <c r="I848" i="1" s="1"/>
  <c r="G854" i="1"/>
  <c r="G853" i="1" s="1"/>
  <c r="H854" i="1"/>
  <c r="H853" i="1" s="1"/>
  <c r="I854" i="1"/>
  <c r="I853" i="1" s="1"/>
  <c r="G859" i="1"/>
  <c r="G858" i="1" s="1"/>
  <c r="H859" i="1"/>
  <c r="H858" i="1" s="1"/>
  <c r="I859" i="1"/>
  <c r="I858" i="1" s="1"/>
  <c r="G864" i="1"/>
  <c r="G863" i="1" s="1"/>
  <c r="G862" i="1" s="1"/>
  <c r="H864" i="1"/>
  <c r="H863" i="1" s="1"/>
  <c r="H862" i="1" s="1"/>
  <c r="I864" i="1"/>
  <c r="I863" i="1" s="1"/>
  <c r="I862" i="1" s="1"/>
  <c r="A871" i="1"/>
  <c r="E871" i="1"/>
  <c r="A872" i="1"/>
  <c r="E872" i="1"/>
  <c r="E873" i="1"/>
  <c r="E874" i="1"/>
  <c r="E875" i="1"/>
  <c r="G875" i="1"/>
  <c r="G874" i="1" s="1"/>
  <c r="G873" i="1" s="1"/>
  <c r="H875" i="1"/>
  <c r="H874" i="1" s="1"/>
  <c r="H873" i="1" s="1"/>
  <c r="I875" i="1"/>
  <c r="I874" i="1" s="1"/>
  <c r="I873" i="1" s="1"/>
  <c r="E876" i="1"/>
  <c r="E877" i="1"/>
  <c r="A880" i="1"/>
  <c r="A895" i="1" s="1"/>
  <c r="E880" i="1"/>
  <c r="G880" i="1"/>
  <c r="G879" i="1" s="1"/>
  <c r="H880" i="1"/>
  <c r="H879" i="1" s="1"/>
  <c r="I880" i="1"/>
  <c r="I879" i="1" s="1"/>
  <c r="A884" i="1"/>
  <c r="A898" i="1" s="1"/>
  <c r="A885" i="1"/>
  <c r="A899" i="1" s="1"/>
  <c r="A928" i="1" s="1"/>
  <c r="A936" i="1" s="1"/>
  <c r="A950" i="1" s="1"/>
  <c r="G885" i="1"/>
  <c r="G884" i="1" s="1"/>
  <c r="H885" i="1"/>
  <c r="H884" i="1" s="1"/>
  <c r="I885" i="1"/>
  <c r="I884" i="1" s="1"/>
  <c r="A886" i="1"/>
  <c r="A929" i="1" s="1"/>
  <c r="A937" i="1" s="1"/>
  <c r="A951" i="1" s="1"/>
  <c r="A887" i="1"/>
  <c r="A901" i="1" s="1"/>
  <c r="G889" i="1"/>
  <c r="G888" i="1" s="1"/>
  <c r="H889" i="1"/>
  <c r="H888" i="1" s="1"/>
  <c r="I889" i="1"/>
  <c r="I888" i="1" s="1"/>
  <c r="A894" i="1"/>
  <c r="E895" i="1"/>
  <c r="G895" i="1"/>
  <c r="G894" i="1" s="1"/>
  <c r="H895" i="1"/>
  <c r="H894" i="1" s="1"/>
  <c r="I895" i="1"/>
  <c r="I894" i="1" s="1"/>
  <c r="A896" i="1"/>
  <c r="A897" i="1"/>
  <c r="G899" i="1"/>
  <c r="G898" i="1" s="1"/>
  <c r="H899" i="1"/>
  <c r="H898" i="1" s="1"/>
  <c r="I899" i="1"/>
  <c r="I898" i="1" s="1"/>
  <c r="G905" i="1"/>
  <c r="G904" i="1" s="1"/>
  <c r="H905" i="1"/>
  <c r="H904" i="1" s="1"/>
  <c r="I905" i="1"/>
  <c r="I904" i="1" s="1"/>
  <c r="G909" i="1"/>
  <c r="G908" i="1" s="1"/>
  <c r="H909" i="1"/>
  <c r="H908" i="1" s="1"/>
  <c r="I909" i="1"/>
  <c r="I908" i="1" s="1"/>
  <c r="G915" i="1"/>
  <c r="G914" i="1" s="1"/>
  <c r="G913" i="1" s="1"/>
  <c r="G912" i="1" s="1"/>
  <c r="H915" i="1"/>
  <c r="H914" i="1" s="1"/>
  <c r="H913" i="1" s="1"/>
  <c r="H912" i="1" s="1"/>
  <c r="I915" i="1"/>
  <c r="I914" i="1" s="1"/>
  <c r="I913" i="1" s="1"/>
  <c r="I912" i="1" s="1"/>
  <c r="G920" i="1"/>
  <c r="G919" i="1" s="1"/>
  <c r="G918" i="1" s="1"/>
  <c r="G917" i="1" s="1"/>
  <c r="H920" i="1"/>
  <c r="H919" i="1" s="1"/>
  <c r="H918" i="1" s="1"/>
  <c r="H917" i="1" s="1"/>
  <c r="I920" i="1"/>
  <c r="I919" i="1" s="1"/>
  <c r="I918" i="1" s="1"/>
  <c r="I917" i="1" s="1"/>
  <c r="G928" i="1"/>
  <c r="G927" i="1" s="1"/>
  <c r="G926" i="1" s="1"/>
  <c r="H928" i="1"/>
  <c r="H927" i="1" s="1"/>
  <c r="H926" i="1" s="1"/>
  <c r="I928" i="1"/>
  <c r="I927" i="1" s="1"/>
  <c r="I926" i="1" s="1"/>
  <c r="G933" i="1"/>
  <c r="G932" i="1" s="1"/>
  <c r="H933" i="1"/>
  <c r="H932" i="1" s="1"/>
  <c r="I933" i="1"/>
  <c r="I932" i="1" s="1"/>
  <c r="A935" i="1"/>
  <c r="A949" i="1" s="1"/>
  <c r="G936" i="1"/>
  <c r="G935" i="1" s="1"/>
  <c r="H936" i="1"/>
  <c r="H935" i="1" s="1"/>
  <c r="I936" i="1"/>
  <c r="I935" i="1" s="1"/>
  <c r="A939" i="1"/>
  <c r="A940" i="1"/>
  <c r="G940" i="1"/>
  <c r="G939" i="1" s="1"/>
  <c r="H940" i="1"/>
  <c r="H939" i="1" s="1"/>
  <c r="I940" i="1"/>
  <c r="I939" i="1" s="1"/>
  <c r="A941" i="1"/>
  <c r="A942" i="1"/>
  <c r="A943" i="1"/>
  <c r="A945" i="1"/>
  <c r="A946" i="1"/>
  <c r="A955" i="1" s="1"/>
  <c r="G946" i="1"/>
  <c r="G945" i="1" s="1"/>
  <c r="H946" i="1"/>
  <c r="H945" i="1" s="1"/>
  <c r="I946" i="1"/>
  <c r="I945" i="1" s="1"/>
  <c r="G950" i="1"/>
  <c r="G949" i="1" s="1"/>
  <c r="H950" i="1"/>
  <c r="H949" i="1" s="1"/>
  <c r="I950" i="1"/>
  <c r="I949" i="1" s="1"/>
  <c r="A954" i="1"/>
  <c r="G955" i="1"/>
  <c r="G954" i="1" s="1"/>
  <c r="G953" i="1" s="1"/>
  <c r="H955" i="1"/>
  <c r="H954" i="1" s="1"/>
  <c r="H953" i="1" s="1"/>
  <c r="I955" i="1"/>
  <c r="I954" i="1" s="1"/>
  <c r="I953" i="1" s="1"/>
  <c r="A956" i="1"/>
  <c r="A957" i="1"/>
  <c r="E959" i="1"/>
  <c r="E960" i="1"/>
  <c r="E961" i="1"/>
  <c r="G961" i="1"/>
  <c r="G960" i="1" s="1"/>
  <c r="G959" i="1" s="1"/>
  <c r="G958" i="1" s="1"/>
  <c r="H961" i="1"/>
  <c r="H960" i="1" s="1"/>
  <c r="H959" i="1" s="1"/>
  <c r="H958" i="1" s="1"/>
  <c r="I961" i="1"/>
  <c r="I960" i="1" s="1"/>
  <c r="I959" i="1" s="1"/>
  <c r="I958" i="1" s="1"/>
  <c r="E963" i="1"/>
  <c r="A964" i="1"/>
  <c r="E966" i="1"/>
  <c r="E967" i="1" s="1"/>
  <c r="E968" i="1" s="1"/>
  <c r="G967" i="1"/>
  <c r="G966" i="1" s="1"/>
  <c r="G965" i="1" s="1"/>
  <c r="G964" i="1" s="1"/>
  <c r="H967" i="1"/>
  <c r="H966" i="1" s="1"/>
  <c r="H965" i="1" s="1"/>
  <c r="H964" i="1" s="1"/>
  <c r="I967" i="1"/>
  <c r="I966" i="1" s="1"/>
  <c r="I965" i="1" s="1"/>
  <c r="I964" i="1" s="1"/>
  <c r="G975" i="1"/>
  <c r="G974" i="1" s="1"/>
  <c r="G973" i="1" s="1"/>
  <c r="G972" i="1" s="1"/>
  <c r="H975" i="1"/>
  <c r="H974" i="1" s="1"/>
  <c r="H973" i="1" s="1"/>
  <c r="H972" i="1" s="1"/>
  <c r="I975" i="1"/>
  <c r="I974" i="1" s="1"/>
  <c r="I973" i="1" s="1"/>
  <c r="I972" i="1" s="1"/>
  <c r="G981" i="1"/>
  <c r="G980" i="1" s="1"/>
  <c r="H981" i="1"/>
  <c r="H980" i="1" s="1"/>
  <c r="I981" i="1"/>
  <c r="I980" i="1" s="1"/>
  <c r="G986" i="1"/>
  <c r="G985" i="1" s="1"/>
  <c r="H986" i="1"/>
  <c r="H985" i="1" s="1"/>
  <c r="I986" i="1"/>
  <c r="I985" i="1" s="1"/>
  <c r="G990" i="1"/>
  <c r="G989" i="1" s="1"/>
  <c r="H990" i="1"/>
  <c r="H989" i="1" s="1"/>
  <c r="I990" i="1"/>
  <c r="I989" i="1" s="1"/>
  <c r="G996" i="1"/>
  <c r="G995" i="1" s="1"/>
  <c r="G994" i="1" s="1"/>
  <c r="H996" i="1"/>
  <c r="H995" i="1" s="1"/>
  <c r="H994" i="1" s="1"/>
  <c r="I996" i="1"/>
  <c r="I995" i="1" s="1"/>
  <c r="I994" i="1" s="1"/>
  <c r="G1002" i="1"/>
  <c r="G1001" i="1" s="1"/>
  <c r="G1000" i="1" s="1"/>
  <c r="G999" i="1" s="1"/>
  <c r="H1002" i="1"/>
  <c r="H1001" i="1" s="1"/>
  <c r="H1000" i="1" s="1"/>
  <c r="H999" i="1" s="1"/>
  <c r="I1002" i="1"/>
  <c r="I1001" i="1" s="1"/>
  <c r="I1000" i="1" s="1"/>
  <c r="I999" i="1" s="1"/>
  <c r="A1004" i="1"/>
  <c r="E1005" i="1"/>
  <c r="E1006" i="1"/>
  <c r="E1007" i="1"/>
  <c r="E1008" i="1"/>
  <c r="E1009" i="1" s="1"/>
  <c r="E1010" i="1" s="1"/>
  <c r="E1011" i="1" s="1"/>
  <c r="G1010" i="1"/>
  <c r="G1009" i="1" s="1"/>
  <c r="G1008" i="1" s="1"/>
  <c r="G1007" i="1" s="1"/>
  <c r="G1006" i="1" s="1"/>
  <c r="H1010" i="1"/>
  <c r="H1009" i="1" s="1"/>
  <c r="H1008" i="1" s="1"/>
  <c r="H1007" i="1" s="1"/>
  <c r="H1006" i="1" s="1"/>
  <c r="I1010" i="1"/>
  <c r="I1009" i="1" s="1"/>
  <c r="I1008" i="1" s="1"/>
  <c r="I1007" i="1" s="1"/>
  <c r="I1006" i="1" s="1"/>
  <c r="E1012" i="1"/>
  <c r="E1013" i="1"/>
  <c r="E1014" i="1"/>
  <c r="E1015" i="1"/>
  <c r="E1016" i="1"/>
  <c r="G1016" i="1"/>
  <c r="G1015" i="1" s="1"/>
  <c r="G1014" i="1" s="1"/>
  <c r="G1013" i="1" s="1"/>
  <c r="G1012" i="1" s="1"/>
  <c r="H1016" i="1"/>
  <c r="H1015" i="1" s="1"/>
  <c r="H1014" i="1" s="1"/>
  <c r="H1013" i="1" s="1"/>
  <c r="H1012" i="1" s="1"/>
  <c r="I1016" i="1"/>
  <c r="I1015" i="1" s="1"/>
  <c r="I1014" i="1" s="1"/>
  <c r="I1013" i="1" s="1"/>
  <c r="I1012" i="1" s="1"/>
  <c r="E1017" i="1"/>
  <c r="E1019" i="1"/>
  <c r="E1020" i="1"/>
  <c r="E1021" i="1"/>
  <c r="E1022" i="1"/>
  <c r="G1022" i="1"/>
  <c r="G1021" i="1" s="1"/>
  <c r="G1020" i="1" s="1"/>
  <c r="G1019" i="1" s="1"/>
  <c r="G1018" i="1" s="1"/>
  <c r="H1022" i="1"/>
  <c r="H1021" i="1" s="1"/>
  <c r="H1020" i="1" s="1"/>
  <c r="H1019" i="1" s="1"/>
  <c r="H1018" i="1" s="1"/>
  <c r="I1022" i="1"/>
  <c r="I1021" i="1" s="1"/>
  <c r="I1020" i="1" s="1"/>
  <c r="I1019" i="1" s="1"/>
  <c r="I1018" i="1" s="1"/>
  <c r="G1029" i="1"/>
  <c r="G1028" i="1" s="1"/>
  <c r="G1027" i="1" s="1"/>
  <c r="H1029" i="1"/>
  <c r="H1028" i="1" s="1"/>
  <c r="H1027" i="1" s="1"/>
  <c r="I1029" i="1"/>
  <c r="I1028" i="1" s="1"/>
  <c r="I1027" i="1" s="1"/>
  <c r="G1033" i="1"/>
  <c r="G1032" i="1" s="1"/>
  <c r="G1031" i="1" s="1"/>
  <c r="H1033" i="1"/>
  <c r="H1032" i="1" s="1"/>
  <c r="H1031" i="1" s="1"/>
  <c r="I1033" i="1"/>
  <c r="I1032" i="1" s="1"/>
  <c r="I1031" i="1" s="1"/>
  <c r="G1037" i="1"/>
  <c r="G1036" i="1" s="1"/>
  <c r="G1035" i="1" s="1"/>
  <c r="G1042" i="1"/>
  <c r="G1041" i="1" s="1"/>
  <c r="G1040" i="1" s="1"/>
  <c r="G1039" i="1" s="1"/>
  <c r="H1042" i="1"/>
  <c r="H1041" i="1" s="1"/>
  <c r="H1040" i="1" s="1"/>
  <c r="H1039" i="1" s="1"/>
  <c r="I1042" i="1"/>
  <c r="I1041" i="1" s="1"/>
  <c r="I1040" i="1" s="1"/>
  <c r="I1039" i="1" s="1"/>
  <c r="G1047" i="1"/>
  <c r="G1046" i="1" s="1"/>
  <c r="G1045" i="1" s="1"/>
  <c r="G1044" i="1" s="1"/>
  <c r="H1047" i="1"/>
  <c r="H1046" i="1" s="1"/>
  <c r="H1045" i="1" s="1"/>
  <c r="H1044" i="1" s="1"/>
  <c r="I1047" i="1"/>
  <c r="I1046" i="1" s="1"/>
  <c r="I1045" i="1" s="1"/>
  <c r="I1044" i="1" s="1"/>
  <c r="G1051" i="1"/>
  <c r="G1050" i="1" s="1"/>
  <c r="H1051" i="1"/>
  <c r="H1050" i="1" s="1"/>
  <c r="I1051" i="1"/>
  <c r="I1050" i="1" s="1"/>
  <c r="G1058" i="1"/>
  <c r="G1057" i="1" s="1"/>
  <c r="H1058" i="1"/>
  <c r="H1057" i="1" s="1"/>
  <c r="I1058" i="1"/>
  <c r="I1057" i="1" s="1"/>
  <c r="G1061" i="1"/>
  <c r="G1060" i="1" s="1"/>
  <c r="H1061" i="1"/>
  <c r="H1060" i="1" s="1"/>
  <c r="I1061" i="1"/>
  <c r="I1060" i="1" s="1"/>
  <c r="G1063" i="1"/>
  <c r="H1063" i="1"/>
  <c r="I1063" i="1"/>
  <c r="G1068" i="1"/>
  <c r="G1067" i="1" s="1"/>
  <c r="H1068" i="1"/>
  <c r="H1067" i="1" s="1"/>
  <c r="I1068" i="1"/>
  <c r="I1067" i="1" s="1"/>
  <c r="G1071" i="1"/>
  <c r="G1070" i="1" s="1"/>
  <c r="H1071" i="1"/>
  <c r="H1070" i="1" s="1"/>
  <c r="I1071" i="1"/>
  <c r="I1070" i="1" s="1"/>
  <c r="G1073" i="1"/>
  <c r="H1073" i="1"/>
  <c r="I1073" i="1"/>
  <c r="G1080" i="1"/>
  <c r="G1079" i="1" s="1"/>
  <c r="G1078" i="1" s="1"/>
  <c r="G1077" i="1" s="1"/>
  <c r="G1076" i="1" s="1"/>
  <c r="G1075" i="1" s="1"/>
  <c r="H1080" i="1"/>
  <c r="H1079" i="1" s="1"/>
  <c r="H1078" i="1" s="1"/>
  <c r="H1077" i="1" s="1"/>
  <c r="H1076" i="1" s="1"/>
  <c r="H1075" i="1" s="1"/>
  <c r="I1080" i="1"/>
  <c r="I1079" i="1" s="1"/>
  <c r="I1078" i="1" s="1"/>
  <c r="I1077" i="1" s="1"/>
  <c r="I1076" i="1" s="1"/>
  <c r="I1075" i="1" s="1"/>
  <c r="G1087" i="1"/>
  <c r="G1086" i="1" s="1"/>
  <c r="G1085" i="1" s="1"/>
  <c r="G1084" i="1" s="1"/>
  <c r="H1087" i="1"/>
  <c r="H1086" i="1" s="1"/>
  <c r="H1085" i="1" s="1"/>
  <c r="H1084" i="1" s="1"/>
  <c r="I1087" i="1"/>
  <c r="I1086" i="1" s="1"/>
  <c r="I1085" i="1" s="1"/>
  <c r="I1084" i="1" s="1"/>
  <c r="G1092" i="1"/>
  <c r="G1091" i="1" s="1"/>
  <c r="G1090" i="1" s="1"/>
  <c r="G1089" i="1" s="1"/>
  <c r="H1092" i="1"/>
  <c r="H1091" i="1" s="1"/>
  <c r="H1090" i="1" s="1"/>
  <c r="H1089" i="1" s="1"/>
  <c r="I1092" i="1"/>
  <c r="I1091" i="1" s="1"/>
  <c r="I1090" i="1" s="1"/>
  <c r="I1089" i="1" s="1"/>
  <c r="G1101" i="1"/>
  <c r="G1100" i="1" s="1"/>
  <c r="G1099" i="1" s="1"/>
  <c r="H1101" i="1"/>
  <c r="H1100" i="1" s="1"/>
  <c r="H1099" i="1" s="1"/>
  <c r="I1101" i="1"/>
  <c r="I1100" i="1" s="1"/>
  <c r="I1099" i="1" s="1"/>
  <c r="G1105" i="1"/>
  <c r="H1105" i="1"/>
  <c r="I1105" i="1"/>
  <c r="G1107" i="1"/>
  <c r="H1107" i="1"/>
  <c r="I1107" i="1"/>
  <c r="G1115" i="1"/>
  <c r="H1115" i="1"/>
  <c r="I1115" i="1"/>
  <c r="G1117" i="1"/>
  <c r="H1117" i="1"/>
  <c r="I1117" i="1"/>
  <c r="G1121" i="1"/>
  <c r="G1120" i="1" s="1"/>
  <c r="G1119" i="1" s="1"/>
  <c r="H1121" i="1"/>
  <c r="H1120" i="1" s="1"/>
  <c r="H1119" i="1" s="1"/>
  <c r="I1121" i="1"/>
  <c r="I1120" i="1" s="1"/>
  <c r="I1119" i="1" s="1"/>
  <c r="G1125" i="1"/>
  <c r="H1125" i="1"/>
  <c r="I1125" i="1"/>
  <c r="G1127" i="1"/>
  <c r="H1127" i="1"/>
  <c r="I1127" i="1"/>
  <c r="G1131" i="1"/>
  <c r="G1130" i="1" s="1"/>
  <c r="G1129" i="1" s="1"/>
  <c r="H1131" i="1"/>
  <c r="H1130" i="1" s="1"/>
  <c r="H1129" i="1" s="1"/>
  <c r="I1131" i="1"/>
  <c r="I1130" i="1" s="1"/>
  <c r="I1129" i="1" s="1"/>
  <c r="G1140" i="1"/>
  <c r="G1139" i="1" s="1"/>
  <c r="H1140" i="1"/>
  <c r="H1139" i="1" s="1"/>
  <c r="I1140" i="1"/>
  <c r="I1139" i="1" s="1"/>
  <c r="G1142" i="1"/>
  <c r="H1142" i="1"/>
  <c r="I1142" i="1"/>
  <c r="G1147" i="1"/>
  <c r="G1146" i="1" s="1"/>
  <c r="G1145" i="1" s="1"/>
  <c r="H1147" i="1"/>
  <c r="H1146" i="1" s="1"/>
  <c r="H1145" i="1" s="1"/>
  <c r="I1147" i="1"/>
  <c r="I1146" i="1" s="1"/>
  <c r="I1145" i="1" s="1"/>
  <c r="G1151" i="1"/>
  <c r="G1150" i="1" s="1"/>
  <c r="G1149" i="1" s="1"/>
  <c r="H1151" i="1"/>
  <c r="H1150" i="1" s="1"/>
  <c r="H1149" i="1" s="1"/>
  <c r="I1151" i="1"/>
  <c r="I1150" i="1" s="1"/>
  <c r="I1149" i="1" s="1"/>
  <c r="I1154" i="2" l="1"/>
  <c r="I1172" i="2" s="1"/>
  <c r="I1171" i="2" s="1"/>
  <c r="I1170" i="2" s="1"/>
  <c r="I1169" i="2" s="1"/>
  <c r="G1154" i="2"/>
  <c r="G1172" i="2" s="1"/>
  <c r="G1171" i="2" s="1"/>
  <c r="G1170" i="2" s="1"/>
  <c r="G1169" i="2" s="1"/>
  <c r="G1164" i="2" s="1"/>
  <c r="G1163" i="2" s="1"/>
  <c r="G1162" i="2" s="1"/>
  <c r="H748" i="1"/>
  <c r="H1114" i="1"/>
  <c r="H1113" i="1" s="1"/>
  <c r="G748" i="1"/>
  <c r="G747" i="1" s="1"/>
  <c r="I748" i="1"/>
  <c r="I747" i="1" s="1"/>
  <c r="I746" i="1" s="1"/>
  <c r="I53" i="1"/>
  <c r="I52" i="1" s="1"/>
  <c r="A930" i="1"/>
  <c r="A938" i="1" s="1"/>
  <c r="A952" i="1" s="1"/>
  <c r="G659" i="1"/>
  <c r="G658" i="1" s="1"/>
  <c r="G152" i="1"/>
  <c r="G151" i="1" s="1"/>
  <c r="G150" i="1" s="1"/>
  <c r="G149" i="1" s="1"/>
  <c r="G1144" i="1"/>
  <c r="G701" i="1"/>
  <c r="G672" i="1"/>
  <c r="H1138" i="1"/>
  <c r="H1137" i="1" s="1"/>
  <c r="I580" i="1"/>
  <c r="I579" i="1" s="1"/>
  <c r="G1114" i="1"/>
  <c r="G1113" i="1" s="1"/>
  <c r="I1104" i="1"/>
  <c r="I1103" i="1" s="1"/>
  <c r="I476" i="1"/>
  <c r="G89" i="1"/>
  <c r="G88" i="1" s="1"/>
  <c r="G87" i="1" s="1"/>
  <c r="G86" i="1" s="1"/>
  <c r="G1124" i="1"/>
  <c r="G1123" i="1" s="1"/>
  <c r="I1138" i="1"/>
  <c r="I1137" i="1" s="1"/>
  <c r="H1124" i="1"/>
  <c r="H1123" i="1" s="1"/>
  <c r="I1114" i="1"/>
  <c r="I1113" i="1" s="1"/>
  <c r="H1104" i="1"/>
  <c r="H1103" i="1" s="1"/>
  <c r="H1098" i="1" s="1"/>
  <c r="H1097" i="1" s="1"/>
  <c r="H1096" i="1" s="1"/>
  <c r="H1095" i="1" s="1"/>
  <c r="I893" i="1"/>
  <c r="H846" i="1"/>
  <c r="H845" i="1" s="1"/>
  <c r="H840" i="1" s="1"/>
  <c r="H839" i="1" s="1"/>
  <c r="H838" i="1" s="1"/>
  <c r="H837" i="1" s="1"/>
  <c r="H803" i="1"/>
  <c r="H802" i="1" s="1"/>
  <c r="H801" i="1" s="1"/>
  <c r="H800" i="1" s="1"/>
  <c r="G209" i="1"/>
  <c r="G204" i="1" s="1"/>
  <c r="G203" i="1" s="1"/>
  <c r="G202" i="1" s="1"/>
  <c r="G201" i="1" s="1"/>
  <c r="G1056" i="1"/>
  <c r="G1055" i="1" s="1"/>
  <c r="H476" i="1"/>
  <c r="H475" i="1" s="1"/>
  <c r="H461" i="1"/>
  <c r="H456" i="1" s="1"/>
  <c r="G371" i="1"/>
  <c r="G355" i="1" s="1"/>
  <c r="G354" i="1" s="1"/>
  <c r="G353" i="1" s="1"/>
  <c r="G63" i="1"/>
  <c r="G62" i="1" s="1"/>
  <c r="I441" i="1"/>
  <c r="I436" i="1" s="1"/>
  <c r="I172" i="1"/>
  <c r="I171" i="1" s="1"/>
  <c r="I170" i="1" s="1"/>
  <c r="I169" i="1" s="1"/>
  <c r="I168" i="1" s="1"/>
  <c r="I76" i="1"/>
  <c r="I75" i="1" s="1"/>
  <c r="I74" i="1" s="1"/>
  <c r="I73" i="1" s="1"/>
  <c r="G1138" i="1"/>
  <c r="G1137" i="1" s="1"/>
  <c r="I1124" i="1"/>
  <c r="I1123" i="1" s="1"/>
  <c r="H1026" i="1"/>
  <c r="H1025" i="1" s="1"/>
  <c r="H1024" i="1" s="1"/>
  <c r="H979" i="1"/>
  <c r="H978" i="1" s="1"/>
  <c r="H971" i="1" s="1"/>
  <c r="H970" i="1" s="1"/>
  <c r="H969" i="1" s="1"/>
  <c r="G808" i="1"/>
  <c r="G807" i="1" s="1"/>
  <c r="H580" i="1"/>
  <c r="H579" i="1" s="1"/>
  <c r="G559" i="1"/>
  <c r="G558" i="1" s="1"/>
  <c r="G534" i="1"/>
  <c r="G476" i="1"/>
  <c r="G475" i="1" s="1"/>
  <c r="G336" i="1"/>
  <c r="G335" i="1" s="1"/>
  <c r="G334" i="1" s="1"/>
  <c r="G333" i="1" s="1"/>
  <c r="H172" i="1"/>
  <c r="H171" i="1" s="1"/>
  <c r="H170" i="1" s="1"/>
  <c r="H169" i="1" s="1"/>
  <c r="H168" i="1" s="1"/>
  <c r="G53" i="1"/>
  <c r="G52" i="1" s="1"/>
  <c r="I645" i="1"/>
  <c r="I644" i="1" s="1"/>
  <c r="I643" i="1" s="1"/>
  <c r="I624" i="1" s="1"/>
  <c r="H1083" i="1"/>
  <c r="H1082" i="1" s="1"/>
  <c r="G1026" i="1"/>
  <c r="G1025" i="1" s="1"/>
  <c r="G1024" i="1" s="1"/>
  <c r="I461" i="1"/>
  <c r="I456" i="1" s="1"/>
  <c r="I1026" i="1"/>
  <c r="I1025" i="1" s="1"/>
  <c r="I1024" i="1" s="1"/>
  <c r="I796" i="1"/>
  <c r="I795" i="1" s="1"/>
  <c r="I794" i="1" s="1"/>
  <c r="I793" i="1" s="1"/>
  <c r="G500" i="1"/>
  <c r="G495" i="1" s="1"/>
  <c r="G461" i="1"/>
  <c r="G456" i="1" s="1"/>
  <c r="I391" i="1"/>
  <c r="I390" i="1" s="1"/>
  <c r="I389" i="1" s="1"/>
  <c r="I388" i="1" s="1"/>
  <c r="I387" i="1" s="1"/>
  <c r="H237" i="1"/>
  <c r="H236" i="1" s="1"/>
  <c r="H235" i="1" s="1"/>
  <c r="H152" i="1"/>
  <c r="H151" i="1" s="1"/>
  <c r="H150" i="1" s="1"/>
  <c r="H149" i="1" s="1"/>
  <c r="G1104" i="1"/>
  <c r="G1103" i="1" s="1"/>
  <c r="G1098" i="1" s="1"/>
  <c r="G1097" i="1" s="1"/>
  <c r="G1096" i="1" s="1"/>
  <c r="G1095" i="1" s="1"/>
  <c r="H1066" i="1"/>
  <c r="H1065" i="1" s="1"/>
  <c r="H1056" i="1"/>
  <c r="H1055" i="1" s="1"/>
  <c r="H903" i="1"/>
  <c r="H902" i="1" s="1"/>
  <c r="G840" i="1"/>
  <c r="G839" i="1" s="1"/>
  <c r="G838" i="1" s="1"/>
  <c r="G837" i="1" s="1"/>
  <c r="G543" i="1"/>
  <c r="G542" i="1" s="1"/>
  <c r="G541" i="1" s="1"/>
  <c r="I475" i="1"/>
  <c r="H391" i="1"/>
  <c r="H390" i="1" s="1"/>
  <c r="H389" i="1" s="1"/>
  <c r="H388" i="1" s="1"/>
  <c r="H387" i="1" s="1"/>
  <c r="H314" i="1"/>
  <c r="H313" i="1" s="1"/>
  <c r="I300" i="1"/>
  <c r="I299" i="1" s="1"/>
  <c r="G278" i="1"/>
  <c r="G277" i="1" s="1"/>
  <c r="G276" i="1" s="1"/>
  <c r="G275" i="1" s="1"/>
  <c r="G274" i="1" s="1"/>
  <c r="I131" i="1"/>
  <c r="I130" i="1" s="1"/>
  <c r="I129" i="1" s="1"/>
  <c r="I128" i="1" s="1"/>
  <c r="H42" i="1"/>
  <c r="H41" i="1" s="1"/>
  <c r="G1066" i="1"/>
  <c r="G1065" i="1" s="1"/>
  <c r="G1054" i="1" s="1"/>
  <c r="G1053" i="1" s="1"/>
  <c r="I979" i="1"/>
  <c r="I978" i="1" s="1"/>
  <c r="I971" i="1" s="1"/>
  <c r="I970" i="1" s="1"/>
  <c r="I969" i="1" s="1"/>
  <c r="G944" i="1"/>
  <c r="H796" i="1"/>
  <c r="H795" i="1" s="1"/>
  <c r="H794" i="1" s="1"/>
  <c r="H793" i="1" s="1"/>
  <c r="G405" i="1"/>
  <c r="G404" i="1" s="1"/>
  <c r="G403" i="1" s="1"/>
  <c r="G402" i="1" s="1"/>
  <c r="G401" i="1" s="1"/>
  <c r="G400" i="1" s="1"/>
  <c r="G391" i="1"/>
  <c r="G390" i="1" s="1"/>
  <c r="G389" i="1" s="1"/>
  <c r="G388" i="1" s="1"/>
  <c r="G387" i="1" s="1"/>
  <c r="G172" i="1"/>
  <c r="G171" i="1" s="1"/>
  <c r="G170" i="1" s="1"/>
  <c r="G169" i="1" s="1"/>
  <c r="G168" i="1" s="1"/>
  <c r="H131" i="1"/>
  <c r="H130" i="1" s="1"/>
  <c r="H129" i="1" s="1"/>
  <c r="H128" i="1" s="1"/>
  <c r="H1112" i="1"/>
  <c r="H1111" i="1" s="1"/>
  <c r="H1110" i="1" s="1"/>
  <c r="H1109" i="1" s="1"/>
  <c r="I1066" i="1"/>
  <c r="I1065" i="1" s="1"/>
  <c r="H931" i="1"/>
  <c r="G852" i="1"/>
  <c r="G851" i="1" s="1"/>
  <c r="G850" i="1" s="1"/>
  <c r="G849" i="1" s="1"/>
  <c r="I847" i="1"/>
  <c r="I846" i="1" s="1"/>
  <c r="I845" i="1" s="1"/>
  <c r="I840" i="1" s="1"/>
  <c r="I839" i="1" s="1"/>
  <c r="I838" i="1" s="1"/>
  <c r="I837" i="1" s="1"/>
  <c r="I805" i="1"/>
  <c r="I803" i="1" s="1"/>
  <c r="I802" i="1" s="1"/>
  <c r="I801" i="1" s="1"/>
  <c r="I800" i="1" s="1"/>
  <c r="E522" i="1"/>
  <c r="H276" i="1"/>
  <c r="H275" i="1" s="1"/>
  <c r="H274" i="1" s="1"/>
  <c r="G131" i="1"/>
  <c r="G130" i="1" s="1"/>
  <c r="G129" i="1" s="1"/>
  <c r="G128" i="1" s="1"/>
  <c r="G112" i="1" s="1"/>
  <c r="I1056" i="1"/>
  <c r="I1055" i="1" s="1"/>
  <c r="H944" i="1"/>
  <c r="G893" i="1"/>
  <c r="H878" i="1"/>
  <c r="I878" i="1"/>
  <c r="I872" i="1" s="1"/>
  <c r="G792" i="1"/>
  <c r="G791" i="1" s="1"/>
  <c r="G790" i="1" s="1"/>
  <c r="G789" i="1" s="1"/>
  <c r="G780" i="1"/>
  <c r="G779" i="1" s="1"/>
  <c r="G778" i="1" s="1"/>
  <c r="I534" i="1"/>
  <c r="H527" i="1"/>
  <c r="H441" i="1"/>
  <c r="H436" i="1" s="1"/>
  <c r="I401" i="1"/>
  <c r="I400" i="1" s="1"/>
  <c r="I152" i="1"/>
  <c r="I151" i="1" s="1"/>
  <c r="I150" i="1" s="1"/>
  <c r="I149" i="1" s="1"/>
  <c r="H76" i="1"/>
  <c r="H75" i="1" s="1"/>
  <c r="H74" i="1" s="1"/>
  <c r="H73" i="1" s="1"/>
  <c r="H593" i="1"/>
  <c r="H592" i="1" s="1"/>
  <c r="G593" i="1"/>
  <c r="G592" i="1" s="1"/>
  <c r="I1144" i="1"/>
  <c r="I1005" i="1"/>
  <c r="I944" i="1"/>
  <c r="H808" i="1"/>
  <c r="H807" i="1" s="1"/>
  <c r="H780" i="1"/>
  <c r="H779" i="1" s="1"/>
  <c r="H778" i="1" s="1"/>
  <c r="H761" i="1"/>
  <c r="G761" i="1"/>
  <c r="G931" i="1"/>
  <c r="G1083" i="1"/>
  <c r="G1082" i="1" s="1"/>
  <c r="H1005" i="1"/>
  <c r="G979" i="1"/>
  <c r="G978" i="1" s="1"/>
  <c r="G971" i="1" s="1"/>
  <c r="G970" i="1" s="1"/>
  <c r="G969" i="1" s="1"/>
  <c r="G903" i="1"/>
  <c r="G902" i="1" s="1"/>
  <c r="I808" i="1"/>
  <c r="I807" i="1" s="1"/>
  <c r="A758" i="1"/>
  <c r="H1144" i="1"/>
  <c r="I1098" i="1"/>
  <c r="I1097" i="1" s="1"/>
  <c r="I1096" i="1" s="1"/>
  <c r="I1095" i="1" s="1"/>
  <c r="I1083" i="1"/>
  <c r="I1082" i="1" s="1"/>
  <c r="I931" i="1"/>
  <c r="I852" i="1"/>
  <c r="I851" i="1" s="1"/>
  <c r="I850" i="1" s="1"/>
  <c r="I849" i="1" s="1"/>
  <c r="I761" i="1"/>
  <c r="I593" i="1"/>
  <c r="I592" i="1" s="1"/>
  <c r="H893" i="1"/>
  <c r="I500" i="1"/>
  <c r="I903" i="1"/>
  <c r="I902" i="1" s="1"/>
  <c r="A900" i="1"/>
  <c r="A756" i="1"/>
  <c r="H852" i="1"/>
  <c r="H851" i="1" s="1"/>
  <c r="H850" i="1" s="1"/>
  <c r="H849" i="1" s="1"/>
  <c r="A757" i="1"/>
  <c r="H656" i="1"/>
  <c r="G671" i="1"/>
  <c r="G670" i="1" s="1"/>
  <c r="G1005" i="1"/>
  <c r="G878" i="1"/>
  <c r="I780" i="1"/>
  <c r="I779" i="1" s="1"/>
  <c r="I778" i="1" s="1"/>
  <c r="G746" i="1"/>
  <c r="I656" i="1"/>
  <c r="H645" i="1"/>
  <c r="H644" i="1" s="1"/>
  <c r="H643" i="1" s="1"/>
  <c r="H624" i="1" s="1"/>
  <c r="H747" i="1"/>
  <c r="H746" i="1" s="1"/>
  <c r="G657" i="1"/>
  <c r="G645" i="1"/>
  <c r="G644" i="1" s="1"/>
  <c r="G643" i="1" s="1"/>
  <c r="G624" i="1" s="1"/>
  <c r="G578" i="1"/>
  <c r="G577" i="1" s="1"/>
  <c r="G576" i="1" s="1"/>
  <c r="G575" i="1" s="1"/>
  <c r="G574" i="1" s="1"/>
  <c r="G560" i="1"/>
  <c r="G561" i="1"/>
  <c r="I495" i="1"/>
  <c r="H300" i="1"/>
  <c r="H299" i="1" s="1"/>
  <c r="I209" i="1"/>
  <c r="I204" i="1" s="1"/>
  <c r="I203" i="1" s="1"/>
  <c r="I202" i="1" s="1"/>
  <c r="I201" i="1" s="1"/>
  <c r="H561" i="1"/>
  <c r="H559" i="1"/>
  <c r="H558" i="1" s="1"/>
  <c r="H560" i="1"/>
  <c r="G527" i="1"/>
  <c r="I276" i="1"/>
  <c r="I275" i="1" s="1"/>
  <c r="I274" i="1" s="1"/>
  <c r="I559" i="1"/>
  <c r="I558" i="1" s="1"/>
  <c r="H543" i="1"/>
  <c r="H542" i="1" s="1"/>
  <c r="H541" i="1" s="1"/>
  <c r="H500" i="1"/>
  <c r="H495" i="1" s="1"/>
  <c r="I355" i="1"/>
  <c r="I354" i="1" s="1"/>
  <c r="I353" i="1" s="1"/>
  <c r="H355" i="1"/>
  <c r="H354" i="1" s="1"/>
  <c r="H353" i="1" s="1"/>
  <c r="I314" i="1"/>
  <c r="I313" i="1" s="1"/>
  <c r="I298" i="1" s="1"/>
  <c r="I297" i="1" s="1"/>
  <c r="H534" i="1"/>
  <c r="I336" i="1"/>
  <c r="I335" i="1" s="1"/>
  <c r="I334" i="1" s="1"/>
  <c r="I333" i="1" s="1"/>
  <c r="I332" i="1" s="1"/>
  <c r="G300" i="1"/>
  <c r="G299" i="1" s="1"/>
  <c r="I561" i="1"/>
  <c r="I543" i="1"/>
  <c r="I542" i="1" s="1"/>
  <c r="I541" i="1" s="1"/>
  <c r="I527" i="1"/>
  <c r="G441" i="1"/>
  <c r="G436" i="1" s="1"/>
  <c r="H336" i="1"/>
  <c r="H335" i="1" s="1"/>
  <c r="H334" i="1" s="1"/>
  <c r="H333" i="1" s="1"/>
  <c r="G314" i="1"/>
  <c r="G313" i="1" s="1"/>
  <c r="I237" i="1"/>
  <c r="I236" i="1" s="1"/>
  <c r="I235" i="1" s="1"/>
  <c r="G237" i="1"/>
  <c r="G236" i="1" s="1"/>
  <c r="G235" i="1" s="1"/>
  <c r="G42" i="1"/>
  <c r="G41" i="1" s="1"/>
  <c r="E181" i="1"/>
  <c r="E179" i="1"/>
  <c r="E102" i="1"/>
  <c r="E103" i="1"/>
  <c r="E104" i="1" s="1"/>
  <c r="H209" i="1"/>
  <c r="H204" i="1" s="1"/>
  <c r="H203" i="1" s="1"/>
  <c r="H202" i="1" s="1"/>
  <c r="H201" i="1" s="1"/>
  <c r="G76" i="1"/>
  <c r="G75" i="1" s="1"/>
  <c r="G74" i="1" s="1"/>
  <c r="G73" i="1" s="1"/>
  <c r="I63" i="1"/>
  <c r="I62" i="1" s="1"/>
  <c r="E49" i="1"/>
  <c r="E50" i="1"/>
  <c r="E51" i="1" s="1"/>
  <c r="I42" i="1"/>
  <c r="I41" i="1" s="1"/>
  <c r="E155" i="1"/>
  <c r="E156" i="1" s="1"/>
  <c r="E157" i="1" s="1"/>
  <c r="I89" i="1"/>
  <c r="I88" i="1" s="1"/>
  <c r="I87" i="1" s="1"/>
  <c r="I86" i="1" s="1"/>
  <c r="H63" i="1"/>
  <c r="H62" i="1" s="1"/>
  <c r="H89" i="1"/>
  <c r="H88" i="1" s="1"/>
  <c r="H87" i="1" s="1"/>
  <c r="H86" i="1" s="1"/>
  <c r="H53" i="1"/>
  <c r="H52" i="1" s="1"/>
  <c r="H1136" i="1" l="1"/>
  <c r="H1135" i="1" s="1"/>
  <c r="H1134" i="1" s="1"/>
  <c r="H1133" i="1" s="1"/>
  <c r="I526" i="1"/>
  <c r="I525" i="1" s="1"/>
  <c r="I112" i="1"/>
  <c r="H112" i="1"/>
  <c r="I1112" i="1"/>
  <c r="I1111" i="1" s="1"/>
  <c r="I1110" i="1" s="1"/>
  <c r="I1109" i="1" s="1"/>
  <c r="I1094" i="1" s="1"/>
  <c r="G1136" i="1"/>
  <c r="G1135" i="1" s="1"/>
  <c r="G1134" i="1" s="1"/>
  <c r="G1133" i="1" s="1"/>
  <c r="I578" i="1"/>
  <c r="I577" i="1" s="1"/>
  <c r="I576" i="1" s="1"/>
  <c r="I575" i="1" s="1"/>
  <c r="I574" i="1" s="1"/>
  <c r="H872" i="1"/>
  <c r="G836" i="1"/>
  <c r="G835" i="1" s="1"/>
  <c r="G1112" i="1"/>
  <c r="G1111" i="1" s="1"/>
  <c r="G1110" i="1" s="1"/>
  <c r="G1109" i="1" s="1"/>
  <c r="G1094" i="1" s="1"/>
  <c r="G167" i="1"/>
  <c r="G1004" i="1"/>
  <c r="I792" i="1"/>
  <c r="I791" i="1" s="1"/>
  <c r="I790" i="1" s="1"/>
  <c r="I789" i="1" s="1"/>
  <c r="I788" i="1" s="1"/>
  <c r="G526" i="1"/>
  <c r="G525" i="1" s="1"/>
  <c r="G524" i="1" s="1"/>
  <c r="G523" i="1" s="1"/>
  <c r="G514" i="1" s="1"/>
  <c r="I1004" i="1"/>
  <c r="H1094" i="1"/>
  <c r="G332" i="1"/>
  <c r="H578" i="1"/>
  <c r="H577" i="1" s="1"/>
  <c r="H576" i="1" s="1"/>
  <c r="H575" i="1" s="1"/>
  <c r="H574" i="1" s="1"/>
  <c r="H573" i="1" s="1"/>
  <c r="G925" i="1"/>
  <c r="G924" i="1" s="1"/>
  <c r="G923" i="1" s="1"/>
  <c r="G922" i="1" s="1"/>
  <c r="G573" i="1"/>
  <c r="G872" i="1"/>
  <c r="G871" i="1" s="1"/>
  <c r="G870" i="1" s="1"/>
  <c r="G869" i="1" s="1"/>
  <c r="H792" i="1"/>
  <c r="H791" i="1" s="1"/>
  <c r="H790" i="1" s="1"/>
  <c r="H789" i="1" s="1"/>
  <c r="H788" i="1" s="1"/>
  <c r="G700" i="1"/>
  <c r="G699" i="1" s="1"/>
  <c r="G656" i="1" s="1"/>
  <c r="H925" i="1"/>
  <c r="H924" i="1" s="1"/>
  <c r="H923" i="1" s="1"/>
  <c r="H922" i="1" s="1"/>
  <c r="H526" i="1"/>
  <c r="H525" i="1" s="1"/>
  <c r="H524" i="1" s="1"/>
  <c r="H523" i="1" s="1"/>
  <c r="H514" i="1" s="1"/>
  <c r="G788" i="1"/>
  <c r="G40" i="1"/>
  <c r="G39" i="1" s="1"/>
  <c r="G38" i="1" s="1"/>
  <c r="G27" i="1" s="1"/>
  <c r="I1136" i="1"/>
  <c r="I1135" i="1" s="1"/>
  <c r="I1134" i="1" s="1"/>
  <c r="I1133" i="1" s="1"/>
  <c r="I524" i="1"/>
  <c r="I523" i="1" s="1"/>
  <c r="I514" i="1" s="1"/>
  <c r="H1054" i="1"/>
  <c r="H1053" i="1" s="1"/>
  <c r="H1052" i="1" s="1"/>
  <c r="I925" i="1"/>
  <c r="I924" i="1" s="1"/>
  <c r="I923" i="1" s="1"/>
  <c r="I922" i="1" s="1"/>
  <c r="H435" i="1"/>
  <c r="H420" i="1" s="1"/>
  <c r="H419" i="1" s="1"/>
  <c r="G435" i="1"/>
  <c r="G420" i="1" s="1"/>
  <c r="G419" i="1" s="1"/>
  <c r="H298" i="1"/>
  <c r="H297" i="1" s="1"/>
  <c r="H234" i="1" s="1"/>
  <c r="H836" i="1"/>
  <c r="H835" i="1" s="1"/>
  <c r="H871" i="1"/>
  <c r="H870" i="1" s="1"/>
  <c r="H869" i="1" s="1"/>
  <c r="I1054" i="1"/>
  <c r="I1053" i="1" s="1"/>
  <c r="I1052" i="1" s="1"/>
  <c r="I836" i="1"/>
  <c r="I835" i="1" s="1"/>
  <c r="H40" i="1"/>
  <c r="H39" i="1" s="1"/>
  <c r="H38" i="1" s="1"/>
  <c r="G298" i="1"/>
  <c r="G297" i="1" s="1"/>
  <c r="G234" i="1" s="1"/>
  <c r="I40" i="1"/>
  <c r="I39" i="1" s="1"/>
  <c r="I38" i="1" s="1"/>
  <c r="I27" i="1" s="1"/>
  <c r="H167" i="1"/>
  <c r="H332" i="1"/>
  <c r="I435" i="1"/>
  <c r="I420" i="1" s="1"/>
  <c r="I419" i="1" s="1"/>
  <c r="I573" i="1"/>
  <c r="I234" i="1"/>
  <c r="I167" i="1"/>
  <c r="I871" i="1"/>
  <c r="I870" i="1" s="1"/>
  <c r="I869" i="1" s="1"/>
  <c r="H1004" i="1"/>
  <c r="G1052" i="1"/>
  <c r="I1167" i="1"/>
  <c r="I1166" i="1" s="1"/>
  <c r="I1165" i="1" s="1"/>
  <c r="H1167" i="1"/>
  <c r="H1166" i="1" s="1"/>
  <c r="H1165" i="1" s="1"/>
  <c r="G1167" i="1"/>
  <c r="G1166" i="1" s="1"/>
  <c r="G1165" i="1" s="1"/>
  <c r="I1160" i="1"/>
  <c r="H1160" i="1"/>
  <c r="G1160" i="1"/>
  <c r="H27" i="1" l="1"/>
  <c r="H26" i="1" s="1"/>
  <c r="H572" i="1"/>
  <c r="G868" i="1"/>
  <c r="G834" i="1" s="1"/>
  <c r="H868" i="1"/>
  <c r="H834" i="1" s="1"/>
  <c r="G572" i="1"/>
  <c r="I868" i="1"/>
  <c r="I834" i="1" s="1"/>
  <c r="G26" i="1"/>
  <c r="I26" i="1"/>
  <c r="I572" i="1"/>
  <c r="H1154" i="1" l="1"/>
  <c r="H1172" i="1" s="1"/>
  <c r="H1171" i="1" s="1"/>
  <c r="H1170" i="1" s="1"/>
  <c r="H1169" i="1" s="1"/>
  <c r="G1154" i="1"/>
  <c r="G1172" i="1" s="1"/>
  <c r="G1171" i="1" s="1"/>
  <c r="G1170" i="1" s="1"/>
  <c r="G1169" i="1" s="1"/>
  <c r="G1164" i="1" s="1"/>
  <c r="G1163" i="1" s="1"/>
  <c r="G1162" i="1" s="1"/>
  <c r="I1154" i="1"/>
  <c r="I1172" i="1" s="1"/>
  <c r="I1171" i="1" s="1"/>
  <c r="I1170" i="1" s="1"/>
  <c r="I1169" i="1" s="1"/>
</calcChain>
</file>

<file path=xl/sharedStrings.xml><?xml version="1.0" encoding="utf-8"?>
<sst xmlns="http://schemas.openxmlformats.org/spreadsheetml/2006/main" count="5238" uniqueCount="665">
  <si>
    <t>Комитет по бюджету и финансам администрации Соболевского муниципального района Камчатского края</t>
  </si>
  <si>
    <t>Утверждаю</t>
  </si>
  <si>
    <t xml:space="preserve"> (наименование финансового ( уполномоченного)  органа)</t>
  </si>
  <si>
    <t>Руководитель Комитета по бюджету и финансам администрации Соболевского муниципального района</t>
  </si>
  <si>
    <t>( С. В. Спешнева)</t>
  </si>
  <si>
    <t>I  Бюджетные ассигнования по расходам районного  бюджета</t>
  </si>
  <si>
    <t>( руб.)</t>
  </si>
  <si>
    <t>Наименование показателя</t>
  </si>
  <si>
    <t>Код по бюджетной классификации</t>
  </si>
  <si>
    <t>Сумма на год</t>
  </si>
  <si>
    <t>главного распорядителя средств районного бюджета</t>
  </si>
  <si>
    <t>раздела</t>
  </si>
  <si>
    <t>подраздела</t>
  </si>
  <si>
    <t>целевой статьи</t>
  </si>
  <si>
    <t>вида расходов</t>
  </si>
  <si>
    <t>Дума Соболевского муниципального района</t>
  </si>
  <si>
    <t>Общегосударственные вопросы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</si>
  <si>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</si>
  <si>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</si>
  <si>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</si>
  <si>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</si>
  <si>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77 0 00 0000</t>
  </si>
  <si>
    <t>Непрограммные расходы</t>
  </si>
  <si>
    <t>Обеспечение деятельности органов местного самоуправления Соболевского муниципального района, за исключением обособленных расходов, которым присваиваются уникальные коды</t>
  </si>
  <si>
    <t>77 0 00 10010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</si>
  <si>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</si>
  <si>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</si>
  <si>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</si>
  <si>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</si>
  <si>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</si>
  <si>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</si>
  <si>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</si>
  <si>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</si>
  <si>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</si>
  <si>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</si>
  <si>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</si>
  <si>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</si>
  <si>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</si>
  <si>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Специальные расходы</t>
  </si>
  <si>
    <t>Администрация Соболевского муниципального района</t>
  </si>
  <si>
    <t>Функционирование высшего должностного лица субъекта Российской Федерации и муниципального образования</t>
  </si>
  <si>
    <t>77 0 00 00000</t>
  </si>
  <si>
    <t>Глава муниципального района</t>
  </si>
  <si>
    <t>77 0 0010020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</si>
  <si>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</si>
  <si>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</si>
  <si>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Соболевского муниципального района  "Развитие образования в Соболевском муниципальном районе Камчатского края »</t>
  </si>
  <si>
    <t>01 0 00 00000</t>
  </si>
  <si>
    <t>01 2 00 00000</t>
  </si>
  <si>
    <t>01 2 03 00000</t>
  </si>
  <si>
    <t>На выполнение государственных полномочий Камчатского края по  опеке и попечительству в Камчатском крае в части расходов на содержание специалистов, осуществляющих деятельность по опеке и попечительству</t>
  </si>
  <si>
    <t>01 2 03 40120</t>
  </si>
  <si>
    <t>Муниципальная программа Соболевского муниципального района «Социальная поддержка граждан в Соболевском муниципальном районе Камчатского края »</t>
  </si>
  <si>
    <t>02 0 00 00000</t>
  </si>
  <si>
    <t>Подпрограмма  "Обеспечение реализации программы"</t>
  </si>
  <si>
    <t>02 3 00 00000</t>
  </si>
  <si>
    <t>Основное мероприятие "Социальное обслуживание отдельных категорий граждан"</t>
  </si>
  <si>
    <t>02 3 01 00000</t>
  </si>
  <si>
    <t>На выполнение государственных полномочий Камчатского края по социальному обслуживанию  граждан в Камчатском крае</t>
  </si>
  <si>
    <t>02 3 01 40110</t>
  </si>
  <si>
    <t>Основное мероприятие "Опека совершеннолетних граждан"</t>
  </si>
  <si>
    <t>02 3 02 00000</t>
  </si>
  <si>
    <t>На выполнение государственных полномочий Камчатского края по  опеке и попечительству в Камчатском крае в части расходов на содержание специалистов, осуществляющих деятельность  по опеке и  попечительству</t>
  </si>
  <si>
    <t>02 3 02 40120</t>
  </si>
  <si>
    <t>Основное мероприятие "Субсидии на оплату жилищных и коммунальных услуг"</t>
  </si>
  <si>
    <t>02 3 03 00000</t>
  </si>
  <si>
    <t xml:space="preserve">На выполнение государственных полномочий Камчатского края по предоставлению гражданам субсидий на оплату жилых помещений и коммунальных услуг
</t>
  </si>
  <si>
    <t>02 3 03 40240</t>
  </si>
  <si>
    <t>Муниципальная программа Соболевского муниципального района «Профилактика правонарушений,терроризма, экстремизма,наркомании и алкоголизма в Соболевском муниципальном районе Камчатского края »</t>
  </si>
  <si>
    <t>04 0 00 00000</t>
  </si>
  <si>
    <t>Подпрограмма "Профилактива правонарушений ,преступлений и повышение безопасности дорожного движения в Соболевском муниципальном районе Камчатского края"</t>
  </si>
  <si>
    <t>04 1 00 00000</t>
  </si>
  <si>
    <t>Основное мероприятие "Предупреждение правонарушений ,преступлений и повышение безопасности дорожного движения "</t>
  </si>
  <si>
    <t>04 1 01 00000</t>
  </si>
  <si>
    <t>На выполнение государственных полномочий Камчатского края по образованию и организации деятельности комиссий по делам несовершеннолетних и защите их прав муниципальных районов и городских округов в Камчатском крае</t>
  </si>
  <si>
    <t>04 1 01 40100</t>
  </si>
  <si>
    <t>Резервные фонды</t>
  </si>
  <si>
    <t>Муниципальная программа  Соболевского муниципального района  "Управление муниципальными  финансами Соболевского муниципального района ".</t>
  </si>
  <si>
    <t>12 0 00 00000</t>
  </si>
  <si>
    <t>Подпрограмма "Управление муниципальным долгом Соболевского муниципального района , средствами резервного фонда и резервами ассигнований"</t>
  </si>
  <si>
    <t>12 2 00 00000</t>
  </si>
  <si>
    <t>Основное мероприятие " Управление средствами резервного фонда и резервами ассигнований, созданных в соответствии с законодательством Российской Федерации , Камчатского края и Соболевского муниципального района"</t>
  </si>
  <si>
    <t>12 2 01 00000</t>
  </si>
  <si>
    <t xml:space="preserve">Резервный фонд администрации Соболевского муниципального района </t>
  </si>
  <si>
    <t>12 2 01 10050</t>
  </si>
  <si>
    <t>Резервные средства</t>
  </si>
  <si>
    <t>Другие общегосударственные вопросы</t>
  </si>
  <si>
    <t>Муниципальная программа Соболевского муниципального района «Энергоэффективность, развитие энергетики и коммунального хозяйства, обеспечение жителей Соболевского муниципального района Камчатского края коммунальными услугам и услугами по благоустройству территорий »</t>
  </si>
  <si>
    <t>03 0 00 00000</t>
  </si>
  <si>
    <t>Подпрограмма "Доступное и комфортное жилье гражданам Соболевского муниципального района"</t>
  </si>
  <si>
    <t>03 4 00 00000</t>
  </si>
  <si>
    <t>Основное мероприятие "Стимулирование развития жилищного строительства"</t>
  </si>
  <si>
    <t>03 4 01 00000</t>
  </si>
  <si>
    <t xml:space="preserve">Реализация мероприятий соответствующей подпрограммы в рамках соответствующей муниципальной программы Соболевского муниципального района , за исключением обособленных расходов,которым присваиваются уникальные коды (в части софинансирования  программных мероприятий). </t>
  </si>
  <si>
    <t>03 4 01 40060</t>
  </si>
  <si>
    <t>На выполнение государственных полномочий Камчатского края по вопросам создания административных комиссий в целях привлечения к административной ответственности, предусмотренной законом Камчатского края</t>
  </si>
  <si>
    <t>04 1 01 40080</t>
  </si>
  <si>
    <t>Муниципальная программа Соболевского муниципального района «Зашита населения,  территорий от чрезвычайных ситуаций,обеспечение пожарной безопасности, развитие гражданской обороны в  Соболевском муниципальном районе Камчатского края»</t>
  </si>
  <si>
    <t>05 0 00 00000</t>
  </si>
  <si>
    <t xml:space="preserve"> Подпрограмма "Обеспечение пожарной безопасности в Соболевском муниципальном районе"</t>
  </si>
  <si>
    <t>05 2 00 00000</t>
  </si>
  <si>
    <t xml:space="preserve">Основное мероприятие "Повышение пожарной безопасности объектов учреждений социальной сферы ,культуры и административных зданий на территории Соболевского муниципального района " </t>
  </si>
  <si>
    <t>05 2 01 00000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</si>
  <si>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</si>
  <si>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 на иные цели</t>
  </si>
  <si>
    <t>Муниципальная программа Соболевского муниципального района «Развитие экономики, промышленности Соболевского муниципального района Камчатского края, повышение их конкурентоспособности »</t>
  </si>
  <si>
    <t>09 0 00 00000</t>
  </si>
  <si>
    <t>Подпрограмма  «Повышение эффективности управления муниципальным имуществом».</t>
  </si>
  <si>
    <t>09 2 00 00000</t>
  </si>
  <si>
    <t>Основное мероприятие " Учет ,содержание и распоряжение имуществом Соболевского муниципального района Камчатского края "</t>
  </si>
  <si>
    <t>09 2 01 00000</t>
  </si>
  <si>
    <t xml:space="preserve">Реализация  мероприятий соответствующей подпрограммы в рамках соответствующей муниципальной программы Соболевского муниципального района, за исключением обособленных расходов, которым присваиваются уникальные коды 
</t>
  </si>
  <si>
    <t>09 2 01 09990</t>
  </si>
  <si>
    <t>Основное мероприятие "Организация проведения работ по координированию границ муниципальных районов Камчатского края, кадастровых работ в целях государственного кадастрового учета земельных участков на территории Соболевского муниципального района Камчатского края"</t>
  </si>
  <si>
    <t>09 2 03 00000</t>
  </si>
  <si>
    <t xml:space="preserve">Реализация  мероприятий соответствующей подпрограммы в рамках соответствующей муниципальной программы Соболевского муниципального района, за исключением обособленных расходов, которым присваиваются уникальные коды </t>
  </si>
  <si>
    <t>09 2 03 09990</t>
  </si>
  <si>
    <t>Закупка товаров, работ и услуг для государственных (муниципальных) нужд</t>
  </si>
  <si>
    <t xml:space="preserve">Основное мероприятие "Повышение квалификации муниципальных служащих Соболевского муниципального района Камчатского края        </t>
  </si>
  <si>
    <t>09 2 04 00000</t>
  </si>
  <si>
    <t xml:space="preserve">Реализация  мероприятий соответствующей подпрограммы в рамках соответствующей муниципальной программы Соболевского муниципального района, за исключением обособленных расходов, которым присваиваются уникальные коды        </t>
  </si>
  <si>
    <t>09 2 04 09990</t>
  </si>
  <si>
    <t>Закупка товаров, работ и услуг для обеспечения государственных ( муниципальных) нужд</t>
  </si>
  <si>
    <t xml:space="preserve">Иные закупки товаров, работ и услуг для обеспечения государственных (муниципальных) нужд      </t>
  </si>
  <si>
    <t xml:space="preserve">Прочая закупка товаров, работ и услуг для обеспечения государственных (муниципальных) нужд     </t>
  </si>
  <si>
    <t>Обеспечение деятельности специалистов администрации Соболевского муниципального района, не являющихся муниципальными служащими</t>
  </si>
  <si>
    <t>77 0 00 10100</t>
  </si>
  <si>
    <t>Закупка товаров,работ,услуг в сфере информационно-коммуникационных технологий</t>
  </si>
  <si>
    <t xml:space="preserve">Расходы на обеспечение деятельности муниципального бюджетного  учреждения        </t>
  </si>
  <si>
    <t>77 0 00 10200</t>
  </si>
  <si>
    <t xml:space="preserve">Предоставление субсидий бюджетным, автономным учреждениям и иным некоммерческим организациям       </t>
  </si>
  <si>
    <t xml:space="preserve">Субсидии бюджетным учреждениям      </t>
  </si>
  <si>
    <t xml:space="preserve">Субсидии бюджетным учреждениям на финансовое обеспечение государственного (муниципального) задания на оказание государственных (муниципальных) услуг (выполнение работ)     </t>
  </si>
  <si>
    <t>Национальная безопасность и правоохранительная деятельность</t>
  </si>
  <si>
    <t>Органы юстиции</t>
  </si>
  <si>
    <t>Софинансирование государственных полномочий Камчатского края по государственной регистрации актов гражданского состояния.</t>
  </si>
  <si>
    <t>77 0 00 10150</t>
  </si>
  <si>
    <t>На выполнение государственных полномочий Камчатского края по государственной регистрации актов гражданского состояния.</t>
  </si>
  <si>
    <t>77 0 00 40270</t>
  </si>
  <si>
    <t xml:space="preserve"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</t>
  </si>
  <si>
    <t>77 0 00 59300</t>
  </si>
  <si>
    <t>Подпрограмма "Снижение рисков и смягчение последствий чрезвычайных ситуаций природного и техногенного характера в Соболевском муниципальном районе"</t>
  </si>
  <si>
    <t>05 1 00 00000</t>
  </si>
  <si>
    <t xml:space="preserve">Основное мероприятие "Совершенствование системы мониторинга, информирования и централизованного оповещения населения о чрезвычайных ситуациях природного и техногенного характера в Соболевском муниципальном районе"  </t>
  </si>
  <si>
    <t>05 1 01 09990</t>
  </si>
  <si>
    <t xml:space="preserve">Закупка товаров, работ и услуг для обеспечения государственных (муниципальных) нужд       </t>
  </si>
  <si>
    <t>Обеспечение деятельности оперативно-диспетчерской службы администрации Соболевского муниципального района</t>
  </si>
  <si>
    <t>05 1 01 10120</t>
  </si>
  <si>
    <t xml:space="preserve">Исполнение части полномочий сельских поселений по решению вопросов местного значения в соответствии с заключенными соглашениями  </t>
  </si>
  <si>
    <t>05 1 01 10160</t>
  </si>
  <si>
    <t>05 1 02 00000</t>
  </si>
  <si>
    <t xml:space="preserve">Реализация мероприятий соответствующей подпрограммы в рамках соответствующей муниципальной программы Соболевского муниципального района , за исключением обособленных расходов,которым присваиваются уникальные коды . </t>
  </si>
  <si>
    <t>05 1 02 09990</t>
  </si>
  <si>
    <t>Подпрограмма "Развитие гражданской обороны и обеспечение радиационной ,химической и биологической безопасности в Соболевском муниципальном районе "</t>
  </si>
  <si>
    <t>05 3 00 00000</t>
  </si>
  <si>
    <t xml:space="preserve">Основное мероприятие "Развитие и совершенствование системы гражданской защиты населения в Соболевском муниципальном районе" </t>
  </si>
  <si>
    <t>05 3 01 00000</t>
  </si>
  <si>
    <t>05 3 01 09990</t>
  </si>
  <si>
    <t>Подпрограмма "Обеспечение пожарной безопасности в Соболевском муниципальном районе"</t>
  </si>
  <si>
    <t>05 2 01 09990</t>
  </si>
  <si>
    <t>Национальная экономика</t>
  </si>
  <si>
    <t>04</t>
  </si>
  <si>
    <t>Сельское хозяйство и рыболовство</t>
  </si>
  <si>
    <t>Подпрограмма "Развитие сельского хозяйства в Соболевском муниципальном районе "</t>
  </si>
  <si>
    <t>09 4 00 00000</t>
  </si>
  <si>
    <t>Основное мероприятие "Развитие мясо-молочного производства"</t>
  </si>
  <si>
    <t>09 4 01 00000</t>
  </si>
  <si>
    <t>09 4 01 09990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</si>
  <si>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</si>
  <si>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Основное мероприятие "Развитие растениеводства"</t>
  </si>
  <si>
    <t>09 4 02 00000</t>
  </si>
  <si>
    <t>09 4 02 09990</t>
  </si>
  <si>
    <t>Основное мероприятие "Возмещение части затрат по приобретению корма на содержание сельскохозяйственных животных и птицы"</t>
  </si>
  <si>
    <t>09 4 03 00000</t>
  </si>
  <si>
    <t>09 4 03 09990</t>
  </si>
  <si>
    <t xml:space="preserve">Субсидии на возмещение недополученных доходов и (или) возмещение фактически понесенных затрат в связи с производством (реализацией) товаров, выполнением работ, оказанием услуг     </t>
  </si>
  <si>
    <t>Основное мероприятие "Предоставление грантов на создание и развитие крестьянского (фермерского) хозяйства"</t>
  </si>
  <si>
    <t>09 4 04 00000</t>
  </si>
  <si>
    <t>09 4 04 09990</t>
  </si>
  <si>
    <t>09 4 0409990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</si>
  <si>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</si>
  <si>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Транспорт</t>
  </si>
  <si>
    <t xml:space="preserve">Муниципальная программа Соболевского муниципального района «Развитие транспортной системы в Соболевском муниципальном районе Камчатского края »
</t>
  </si>
  <si>
    <t>11 0 00 00000</t>
  </si>
  <si>
    <t>Подпрограмма "Организация транспортного обслуживания в Соболевском муниципальном районе "</t>
  </si>
  <si>
    <t>11 2 00 00000</t>
  </si>
  <si>
    <t>Основное мероприятие "Муниципальная поддержка юридическим лицам и индивидуальным предпринимателям , осуществляющим деятельность в сфере перевозок пассажиров автомобильным транспортом на межселенных маршрутах"</t>
  </si>
  <si>
    <t>11 2 01 00000</t>
  </si>
  <si>
    <t xml:space="preserve">Реализация мероприятий соответствующей подпрограммы в рамках соответствующей муниципальной программы Соболевского муниципального района, за исключением обособленных расходов, которым присваиваются уникальные коды.
</t>
  </si>
  <si>
    <t>11 2 01 09990</t>
  </si>
  <si>
    <t>Основное мероприятие "Приобретение автомобильного транспорта"</t>
  </si>
  <si>
    <t>11 2 02 00000</t>
  </si>
  <si>
    <t>Дорожное хозяйство (дорожные фонды)</t>
  </si>
  <si>
    <t>Муниципальная программа Соболевского муниципального района «Энергоэффективность, развитие энергетики и коммунального хозяйства, обеспечение жителей Соболевского муниципального района Камчатского края коммунальными услугами и услугами по благоустройству территорий »</t>
  </si>
  <si>
    <t xml:space="preserve"> Подпрограмма "Благоустройство территорий Соболевского муниципального района Камчатского края"</t>
  </si>
  <si>
    <t>Реализация мероприятий соответствующей подпрограммы в рамках соответствующей муниципальной программы Соболевского муниципального района, за исключением обособленных расходов, которым присваиваются уникальные коды.</t>
  </si>
  <si>
    <t xml:space="preserve">Подпрограмма  «Развитие дорожного хозяйства в Соболевском муниципальном районе»;
</t>
  </si>
  <si>
    <t>11 1 00 00000</t>
  </si>
  <si>
    <t xml:space="preserve">Основное мероприятие "Капитальный ремонт и ремонт автомобильных дорог общего пользования Соболевского муниципального района Камчатского края (в том числе элементов улично-дорожной сети, включая тротуары и парковки), дворовых территорий многоквартирных домов и проездов к ним" 
</t>
  </si>
  <si>
    <t>11 1 01 00000</t>
  </si>
  <si>
    <t>11 1 01 09990</t>
  </si>
  <si>
    <t>Связь и информатика</t>
  </si>
  <si>
    <t xml:space="preserve">Муниципальная программа Соболевского муниципального района «Информационное общество в Соболевском муниципальном районе »
</t>
  </si>
  <si>
    <t>10 0 00 00000</t>
  </si>
  <si>
    <t>Подпрограмма "Электронный муниципалитет в Соболевском муниципальном районе"</t>
  </si>
  <si>
    <t>10 1 00 00000</t>
  </si>
  <si>
    <t xml:space="preserve">Основное мероприятие "Управление развитием информационного общества и формированием электронного муниципалитета в Соболевском районе        </t>
  </si>
  <si>
    <t>10 1 01 00000</t>
  </si>
  <si>
    <t xml:space="preserve"> Реализация мероприятий соответствующей подпрограммы в рамках соответствующей муниципальной программы Соболевского муниципального района , за исключением обособленных расходов,которым присваиваются уникальные коды .        </t>
  </si>
  <si>
    <t>10 1 01 09990</t>
  </si>
  <si>
    <t xml:space="preserve">Иные выплаты персоналу государственных (муниципальных) органов, за исключением фонда оплаты труда   </t>
  </si>
  <si>
    <t xml:space="preserve">Закупка товаров, работ, услуг в сфере информационно-коммуникационных технологий     </t>
  </si>
  <si>
    <t xml:space="preserve">Основное мероприятие " Развитие инфраструктуры электронного муниципалитета в Соболевском районе </t>
  </si>
  <si>
    <t>10 1 02 00000</t>
  </si>
  <si>
    <t>10 1 02 09990</t>
  </si>
  <si>
    <t xml:space="preserve">Основное мероприятие "Развитие , внедрение и сопровождение информационных систем" </t>
  </si>
  <si>
    <t>10 1 06 00000</t>
  </si>
  <si>
    <t>10 1 06 09990</t>
  </si>
  <si>
    <t>Другие вопросы в области национальной экономики</t>
  </si>
  <si>
    <t>Муниципальная программа Соболевского муниципального района "Развитие экономики, промышленности Соболевского муниципального района Камчатского края, повышение их конкурентоспособности "</t>
  </si>
  <si>
    <t>Подпрограмма "Развитие малого и среднего предпринимательства"</t>
  </si>
  <si>
    <t>09 1 00 00000</t>
  </si>
  <si>
    <t>Основное мероприятие "Оказание мер муниципальной поддержки субъектам малого и среднего предпринимательства"</t>
  </si>
  <si>
    <t>09 1 01 00000</t>
  </si>
  <si>
    <t>09 1 01 09990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</si>
  <si>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</si>
  <si>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09 1 01 40066</t>
  </si>
  <si>
    <t xml:space="preserve">Иные бюджетные ассигнования       </t>
  </si>
  <si>
    <t xml:space="preserve">Решение вопросов местного значения муниципального района в рамках соответствующей государственной программы Камчатского края «Развитие экономики и внешнеэкономической деятельности Камчатского края »  (софинансирование за счет средств бюджета муниципального района ). </t>
  </si>
  <si>
    <t>09 1 01 Т0066</t>
  </si>
  <si>
    <t>Подпрограмма  "Устойчивое развитие коренных малочисленных народов Севера, Сибири и Дальнего Востока, проживающих в Соболевском муниципальном районе Камчатского края"</t>
  </si>
  <si>
    <t>09 3 00 00000</t>
  </si>
  <si>
    <t>Основное мероприятие "Укрепление материально-технической базы традиционных отраслей хозяйствования в Соболевском муниципальном районе Камчатского края"</t>
  </si>
  <si>
    <t>09 3 01 00000</t>
  </si>
  <si>
    <t>09 3 01 09990</t>
  </si>
  <si>
    <t xml:space="preserve">Субсидии некоммерческим организациям (за исключением государственных (муниципальных) учреждений)      </t>
  </si>
  <si>
    <t xml:space="preserve">Решение вопросов местного значения муниципального района в рамках государственной программы Камчатского края "Реализация государственной национальной политики и укрепление гражданского единства в Камчатском крае  "    </t>
  </si>
  <si>
    <t>09 3 01 40065</t>
  </si>
  <si>
    <t xml:space="preserve">Решение вопросов местного значения муниципального района в рамках соответствующей государственной программы Камчатского края "Реализация государственной национальной политики и укрепление гражданского единства в Камчатском крае  " (софинансирование за счет средств бюджета муниципального района).   </t>
  </si>
  <si>
    <t>09 3 01 T0065</t>
  </si>
  <si>
    <t>Основное мероприятие "Сохранение и развитие национальной культуры, традиций и обычаев КМНС"</t>
  </si>
  <si>
    <t>09 3 02 00000</t>
  </si>
  <si>
    <t>09 3 02 09990</t>
  </si>
  <si>
    <t>Жилищно - коммунальное хозяйство</t>
  </si>
  <si>
    <t>05</t>
  </si>
  <si>
    <t>Жилищное хозяйство</t>
  </si>
  <si>
    <t xml:space="preserve">Бюджетные инвестиции в объекты капитального строительства муниципальной собственности        </t>
  </si>
  <si>
    <t xml:space="preserve">Бюджетные инвестиции      </t>
  </si>
  <si>
    <t>Основное мероприятие "Содержание жилищного фонда Соболевского муниципального района Камчатского края"</t>
  </si>
  <si>
    <t>09 2 02 00000</t>
  </si>
  <si>
    <t>09 2 02 09990</t>
  </si>
  <si>
    <t>09 2 02 10070</t>
  </si>
  <si>
    <t xml:space="preserve">Капитальные вложения в объекты государственной (муниципальной) собственности       </t>
  </si>
  <si>
    <t>Коммунальное хозяйство</t>
  </si>
  <si>
    <t xml:space="preserve"> Подпрограмма  «Повышение эффективности управления муниципальным имуществом».</t>
  </si>
  <si>
    <t>09 2 01 10160</t>
  </si>
  <si>
    <t>Благоустройство</t>
  </si>
  <si>
    <t>03 3 00 00000</t>
  </si>
  <si>
    <t>Основное мероприятие "Обустройство мест массового отдыха населения, мест традиционного захоронения а также ремонт, реконструкцию, устройство ограждений объектов социальной сферы, парков, скверов"</t>
  </si>
  <si>
    <t>03 3 04 00000</t>
  </si>
  <si>
    <t>03 3 04 099990</t>
  </si>
  <si>
    <t xml:space="preserve">Основное мероприятие "Приобретение строительно-дорожной и коммунальной техники, устройство площадок под установку мусоросборных контейнеров, приобретение мусоросборных контейнеров" </t>
  </si>
  <si>
    <t>03 3 06 00000</t>
  </si>
  <si>
    <t>03 3 06 09990</t>
  </si>
  <si>
    <t>Благоустройство п. Ичинский</t>
  </si>
  <si>
    <t>03 3 07 00000</t>
  </si>
  <si>
    <t>03 3 07 099990</t>
  </si>
  <si>
    <t>Основное мероприятие " Отлов и содержание безнадзорных животных в Соболевском муниципальном районе "</t>
  </si>
  <si>
    <t>03 3 08 00000</t>
  </si>
  <si>
    <t>03 3 08 09990</t>
  </si>
  <si>
    <t xml:space="preserve">На осуществление государственных полномочий Камчатского края по организации проведения мероприятий по отлову и содержанию безнадзорных животных в Камчатском крае. 
</t>
  </si>
  <si>
    <t>03 3 08 40280</t>
  </si>
  <si>
    <t>09 2 01 099990</t>
  </si>
  <si>
    <t>Другие вопросы в области жилищно-коммунального хозяйства</t>
  </si>
  <si>
    <t>Подпрограмма "Энергосбережение и повышение энергетической эффективности в Соболевском муниципальном районе Камчатского края"</t>
  </si>
  <si>
    <t>03 1 00 00000</t>
  </si>
  <si>
    <t>03 1 04 00000</t>
  </si>
  <si>
    <t>03 2 00 00000</t>
  </si>
  <si>
    <t>03 2 01 00000</t>
  </si>
  <si>
    <t>Охрана окружающей среды</t>
  </si>
  <si>
    <t>06</t>
  </si>
  <si>
    <t xml:space="preserve">Другие вопросы в области охраны окружающей среды           </t>
  </si>
  <si>
    <t xml:space="preserve">Муниципальная программа Соболевского муниципального района «Охрана окружающей среды,воспроизводство и использованиеприродных ресурсов в Соболевском муниципальном районе Камчатского края »          </t>
  </si>
  <si>
    <t>08 0 00 00000</t>
  </si>
  <si>
    <t xml:space="preserve">Подпрограмма  «Охрана окружающей среды и обеспечение экологической безопасности в Соболевском муниципальном районе Камчатского края»         </t>
  </si>
  <si>
    <t>08 1 00 00000</t>
  </si>
  <si>
    <t xml:space="preserve">Основное мероприятие "Мероприятия, связанные с обращением с отходами производства и потребления "        </t>
  </si>
  <si>
    <t>08 1 01 00000</t>
  </si>
  <si>
    <t xml:space="preserve"> Реализация  мероприятий соответствующей подпрограммы в рамках соответствующей муниципальной программы Соболевского муниципального района, за исключением обособленных расходов, которым присваиваются уникальные коды        </t>
  </si>
  <si>
    <t>08 1 01 09990</t>
  </si>
  <si>
    <t>08 1 01 4006Б</t>
  </si>
  <si>
    <t>Образование</t>
  </si>
  <si>
    <t>07</t>
  </si>
  <si>
    <t>Общее образование</t>
  </si>
  <si>
    <t>Муниципальная программа Соболевского муниципального района  "Развитие образования в Соболевском муниципальном районе Камчатского края на 2014-2020 годы»</t>
  </si>
  <si>
    <t xml:space="preserve">Подпрограмма  "Развитие дошкольного,общего образования и дополнительного образования детей в Соболевском районе" </t>
  </si>
  <si>
    <t>01 1 00 00000</t>
  </si>
  <si>
    <t>01 1 07 00000</t>
  </si>
  <si>
    <t>01 1 07 09990</t>
  </si>
  <si>
    <t>Молодежная политика и оздоровление детей</t>
  </si>
  <si>
    <t>04 1 01 09990</t>
  </si>
  <si>
    <t>Муниципальная программа Соболевского муниципального района "Физическая культура,спорт, молодежная политика, отдых, оздоровление и занятость детей и молодежи  в Соболевском муниципальном районе Камчатского края »</t>
  </si>
  <si>
    <t>07 0 00 00000</t>
  </si>
  <si>
    <t>Подпрограмма "Организация отдыха и оздоровления детей и молодежи в Соболевском муниципальном районе"</t>
  </si>
  <si>
    <t>07 2 00 00000</t>
  </si>
  <si>
    <t>Основное мероприятие "Мероприятия по организации трудовой деятельности несовершеннолетних в каникулярное время"</t>
  </si>
  <si>
    <t>07 2 04 00000</t>
  </si>
  <si>
    <t xml:space="preserve">Мероприятия по временному трудоустройству несовершеннолетних граждан в период школьных каникул </t>
  </si>
  <si>
    <t>07 2 04 20060</t>
  </si>
  <si>
    <t>Расходы на выплаты персоналу казенных учреждений</t>
  </si>
  <si>
    <t>Фонд оплаты труда учреждений</t>
  </si>
  <si>
    <t>Взносы по обязательному социальному страхованию на выплаты по оплате труда работников и иные выплаты работникам учреждений</t>
  </si>
  <si>
    <t>Культура, кинематография</t>
  </si>
  <si>
    <t>08</t>
  </si>
  <si>
    <t>Культура</t>
  </si>
  <si>
    <t>Подпрограмма "Профилактика терроризма и экстремизма в Соболевском муниципальном районе Камчатского края"</t>
  </si>
  <si>
    <t>04 2 00 00000</t>
  </si>
  <si>
    <t>Основное мероприятие "Меры, направленные на предупреждение  терроризма и экстремизма в Соболевском муниципальном районе Камчатского края"</t>
  </si>
  <si>
    <t>04 2 01 00000</t>
  </si>
  <si>
    <t>04 2 01 09990</t>
  </si>
  <si>
    <t>Муниципальная программа Соболевского муниципального района «Зашита населения,  территорий от чрезвычайных ситуаций,обеспечение пожарной безопасности, развитие гражданской обороныи поддержка российского казачества  на территории Соболевского муниципального района Камчатского края»</t>
  </si>
  <si>
    <t>Основное мероприятие "Повышение пожарной безопасности объектов учреждений социальной сферы ,культуры и административных зданий на территории Соболевского муниципального района "</t>
  </si>
  <si>
    <t xml:space="preserve">Реализация мероприятий соответствующей подпрограммы в рамках соответствующей муниципальной программы Соболевского муниципального района , за исключением обособленных расходов,которым присваиваются уникальные коды </t>
  </si>
  <si>
    <t>Муниципальная программа Соболевского муниципального района «Развитие культуры в Соболевском муниципальном районе Камчатского края»</t>
  </si>
  <si>
    <t>06 0 00 00000</t>
  </si>
  <si>
    <t>Основное мероприятие"Развитие библиотечного дела"</t>
  </si>
  <si>
    <t>06 0 01 00000</t>
  </si>
  <si>
    <t>06 0 01 09990</t>
  </si>
  <si>
    <t xml:space="preserve">Расходы на обеспечение деятельности (оказание услуг, выполнение работ) муниципальных казенных учреждений </t>
  </si>
  <si>
    <t>06 0 01 10080</t>
  </si>
  <si>
    <t>Иные выплаты персоналу учреждений, за исключением фонда оплаты труда</t>
  </si>
  <si>
    <t>Закупка товаров, работ, услуг в сфере информационно-коммуникационных технологий</t>
  </si>
  <si>
    <t>Уплата налогов, сборов и иных платежей</t>
  </si>
  <si>
    <t>Уплата налога на имущество организаций и земельного налога</t>
  </si>
  <si>
    <t>Основное мероприятие "Развитие музейного дела"</t>
  </si>
  <si>
    <t>06 0 02 00000</t>
  </si>
  <si>
    <t>06 0 02 09990</t>
  </si>
  <si>
    <t>06 0 02 10080</t>
  </si>
  <si>
    <t>Основное мероприятие "Проведение мероприятий районного значения ,посвященных значимым событиям районной, отечественной культуры и истории"</t>
  </si>
  <si>
    <t>06 0 03 00000</t>
  </si>
  <si>
    <t>06 0 03 09990</t>
  </si>
  <si>
    <t xml:space="preserve">Решение вопросов местного значения муниципального района в рамках государственной программы Камчатского края "Реализация государственной национальной политики и укрепление гражданского единства в Камчатском крае  "  </t>
  </si>
  <si>
    <t>06 0 03 40065</t>
  </si>
  <si>
    <t xml:space="preserve">Решение вопросов местного значения муниципального района в рамках соответствующей государственной программы Камчатского края "Реализация государственной национальной политики и укрепление гражданского единства в Камчатском крае  " (софинансирование за счет средств бюджета муниципального района). </t>
  </si>
  <si>
    <t>06 0 03 T0065</t>
  </si>
  <si>
    <t xml:space="preserve">Основное мероприятие "Обеспечение участия самодеятельных исполнителей и коллективов  муниципальных учреждений культуры в  федеральных, региональных  и иных фестивалях,  конкурсах и смотрах самодеятельного искусства"   </t>
  </si>
  <si>
    <t>06 0 05 00000</t>
  </si>
  <si>
    <t>06 0 05 09990</t>
  </si>
  <si>
    <t>Основное мероприятие "Развитие инфраструктуры в сфере культуры"</t>
  </si>
  <si>
    <t>06 0 06 00000</t>
  </si>
  <si>
    <t>06 0 06 09990</t>
  </si>
  <si>
    <t>06 0 06 10080</t>
  </si>
  <si>
    <t>Социальная политика</t>
  </si>
  <si>
    <t>10</t>
  </si>
  <si>
    <t>Пенсионное обеспечение</t>
  </si>
  <si>
    <t>Подпрограмма "Меры социальной поддержки отдельных категорий гражданв Соболевском районе "</t>
  </si>
  <si>
    <t>02 2 00 00000</t>
  </si>
  <si>
    <t>Основное мероприятие "Муниципальная  доплата  к  пенсии  и  пенсия  за  выслугу  лет"</t>
  </si>
  <si>
    <t>02 2 02 00000</t>
  </si>
  <si>
    <t xml:space="preserve">Доплаты к пенсиям муниципальных служащих Соболевского муниципального района 
</t>
  </si>
  <si>
    <t>02 2 02 20390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</si>
  <si>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</si>
  <si>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</si>
  <si>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</si>
  <si>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Социальное обеспечение  населения</t>
  </si>
  <si>
    <t xml:space="preserve">Подпрограмма "Предоставление гражданам субсидий на оплату жилых помещений и коммунальных услуг" 
</t>
  </si>
  <si>
    <t>02 1 00 00000</t>
  </si>
  <si>
    <t>02 1 01 00000</t>
  </si>
  <si>
    <t xml:space="preserve">Обеспечение мер социальной поддержки по плате за жилое помещение и коммунальные услуги -субсидии гражданам на услуги ЖКХ </t>
  </si>
  <si>
    <t>02 1 01 20190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</si>
  <si>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</si>
  <si>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</si>
  <si>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 xml:space="preserve">На выполнение государственных полномочий Камчатского края по предоставлению гражданам субсидий на оплату жилых помещений и коммунальных услуг </t>
  </si>
  <si>
    <t>02 1 01 40240</t>
  </si>
  <si>
    <t>02 2 01 00000</t>
  </si>
  <si>
    <t>02 2 01 09990</t>
  </si>
  <si>
    <t>Охрана семьи и детства</t>
  </si>
  <si>
    <t>На выполнение государственных полномочий Камчатского края по обеспечению детей-сирот и детей, оставшихся без попечения родителей, жилыми помещениями</t>
  </si>
  <si>
    <t>09 2 01 40290</t>
  </si>
  <si>
    <t>Капитальные вложения в объекты государственной (муниципальной) собственности</t>
  </si>
  <si>
    <t>Бюджетные инвестиции</t>
  </si>
  <si>
    <t>Бюджетные инвестиции на приобретение объектов недвижимого имущества в государственную (муниципальную) собственность</t>
  </si>
  <si>
    <t>Другие вопросы в области социальной политики</t>
  </si>
  <si>
    <t>Основное мероприятие "Организация временных рабочих мест"</t>
  </si>
  <si>
    <t>02 2 03 00000</t>
  </si>
  <si>
    <t>02 2 03 09990</t>
  </si>
  <si>
    <t>Расходы на выплаты персоналу в 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</si>
  <si>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 выполнение государственных полномочий Камчатского края по  опеке и попечительству в Камчатском крае в части расходов на выплату вознаграждения опекунам совершеннолетних недееспособных граждан, проживающих в Камчатском крае</t>
  </si>
  <si>
    <t>02 3 02 40150</t>
  </si>
  <si>
    <t>Приобретение товаров, работ, услуг в пользу граждан в целях их социального обеспечения</t>
  </si>
  <si>
    <t>Массовый спорт</t>
  </si>
  <si>
    <t>Муниципальная программа Соболевского муниципального района "Физическая культура,спорт, молодежная политика, отдых, оздоровление и занятость детей и молодежи  в Соболевском муниципальном районе Камчатского края на 2014-2020 годы»</t>
  </si>
  <si>
    <t>Подпрограмма "Развитие массовой физической культуры и спорта в Соболевском муниципальном районе Камчатского края "</t>
  </si>
  <si>
    <t>07 1 00 00000</t>
  </si>
  <si>
    <t>07 1 01 00000</t>
  </si>
  <si>
    <t>07 1 01 09990</t>
  </si>
  <si>
    <t>Основное мероприятие "Развитие,укреплениеи содержание материально-технической базы для занятий физической культурой и проведение массовых спортивных мероприятий"</t>
  </si>
  <si>
    <t>07 1 02 00000</t>
  </si>
  <si>
    <t>07 1 02 09990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</si>
  <si>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</si>
  <si>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Муниципальная программа  Соболевского муниципального района  "Управление муниципальными  финансами Соболевского муниципального района."</t>
  </si>
  <si>
    <t>Подпрограмма "Обеспечение реализации муниципальной  программы".</t>
  </si>
  <si>
    <t>12 4 00 00000</t>
  </si>
  <si>
    <t>Основное мероприятие "Осуществление полномочий и функций Комитета по бюджету и финансам администрации Соболевского муниципального района "</t>
  </si>
  <si>
    <t>12 4 01 00000</t>
  </si>
  <si>
    <t>Обеспечение деятельности органов местного самоуправления Соболевского мунципального района , за исключением обособленных расходов, которым присваиваются уникальные коды.</t>
  </si>
  <si>
    <t>12 4 01 10010</t>
  </si>
  <si>
    <t>Муниципальная программа  Соболевского муниципального района  "Управление муниципальными  финансами Соболевского муниципального района ."</t>
  </si>
  <si>
    <t>Подпрограмма "Совершенствование управления муниципальными финансами ,повышение открытости и прозрачности бюджетного процесса в Соболевском муниципальном районе"</t>
  </si>
  <si>
    <t>12 1 00 00000</t>
  </si>
  <si>
    <t>Основное мероприятие "Разработка программы повышения эффективности бюджетных расходов"</t>
  </si>
  <si>
    <t>12 1 02 00000</t>
  </si>
  <si>
    <t>12 1 02 09990</t>
  </si>
  <si>
    <t>Подпрограмма "Управление муниципальным долгом Соболевского муниципального района, средствами резервного фонда и резервами ассигнований"</t>
  </si>
  <si>
    <t>12 2 01 09990</t>
  </si>
  <si>
    <t xml:space="preserve">Иные бюджетные ассигнования </t>
  </si>
  <si>
    <t>Подпрограмма "Выравнивание бюджетной обеспеченности бюджетов поселений района. Создание условий для эффективного и ответственного управления муниципальными финансами , повышения устойчивости бюджетов муниципальных образований - сельских поселений в Соболевском муниципальном районе"</t>
  </si>
  <si>
    <t>12 3 00 00000</t>
  </si>
  <si>
    <t>Основное мероприятие " Предоставление местным бюджетам на выполнение государственных полномочий Камчатского края"</t>
  </si>
  <si>
    <t>12 3 05 00000</t>
  </si>
  <si>
    <t>На выполнение государственных полномочий Камчатского края по  созданию административных комиссий в целях привлечения к административной ответственности, предусмотренной законом Камчатского края.</t>
  </si>
  <si>
    <t>12 3 05 40080</t>
  </si>
  <si>
    <t>Межбюджетные трансферты</t>
  </si>
  <si>
    <t>Субвенции</t>
  </si>
  <si>
    <t>ССП</t>
  </si>
  <si>
    <t>УСП</t>
  </si>
  <si>
    <t>КСП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</si>
  <si>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</si>
  <si>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</si>
  <si>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комиссариаты.</t>
  </si>
  <si>
    <t>77 0 00 51180</t>
  </si>
  <si>
    <t>Муниципальная программа Соболевского муниципального района «Развитие транспортной системы в Соболевском муниципальном районе Камчатского края »</t>
  </si>
  <si>
    <t xml:space="preserve"> Подпрограмма "Организация транспортного обслуживания в Соболевском муниципальном районе "</t>
  </si>
  <si>
    <t xml:space="preserve">Межбюджетные трансферты местным бюджетам сельских поселений на реализацию основных мероприятий соответствующей подпрограммы соответствующей муниципальной программы Соболевского муниципального района (за исключением инвестиционных мероприятий )  </t>
  </si>
  <si>
    <t>11 2 02 70040</t>
  </si>
  <si>
    <t>Иные межбюджетные трансферты</t>
  </si>
  <si>
    <t xml:space="preserve">КСП </t>
  </si>
  <si>
    <t xml:space="preserve">Муниципальная программа Соболевского муниципального района «Энергоэффективность, развитие энергетики и коммунального хозяйства, обеспечение жителей Соболевского муниципального района Камчатского края коммунальными услугами и услугами по благоустройству территорий »          </t>
  </si>
  <si>
    <t>Подпрограмма "Благоустройство территорий Соболевского муниципального района Камчатского края"</t>
  </si>
  <si>
    <t xml:space="preserve">Основное мероприятие "Капитальный ремонт и ремонт автодорог (проездов) общего пользования и внутридомовых территорий (проезды, тротуары, парковки)" </t>
  </si>
  <si>
    <t>03 3 01 00000</t>
  </si>
  <si>
    <t>03 3 01 70040</t>
  </si>
  <si>
    <t>Муниципальная программа Соболевского муниципального района «Информационное общество в Соболевском муниципальном районе  "</t>
  </si>
  <si>
    <t>Развитие инфраструктуры электронного муниципалитета в Соболевском районе</t>
  </si>
  <si>
    <t>Жилищно-коммунальное хозяйство</t>
  </si>
  <si>
    <t xml:space="preserve">Подпрограмма "Энергосбережение и повышение энергетической эффективности в Соболевском муниципальном районе Камчатского края"         </t>
  </si>
  <si>
    <t xml:space="preserve">Основное мероприятие "Проведение мероприятий ,направленных на приобретение ,установку резервных источников электроснабжения на объектах тепло-, водоснабжения и водоотведения"        </t>
  </si>
  <si>
    <t>03 1 04 70040</t>
  </si>
  <si>
    <t xml:space="preserve">Основное мероприятие "Проведение технического учета и инвентаризации объектов топливно-энергетического и жилищно-коммунального комплекса"        </t>
  </si>
  <si>
    <t>03 1 06 00000</t>
  </si>
  <si>
    <t>03 1 06 70040</t>
  </si>
  <si>
    <t>03 2 01 70040</t>
  </si>
  <si>
    <t xml:space="preserve">Благоустройство </t>
  </si>
  <si>
    <t xml:space="preserve">Основное мероприятие "Капитальный ремонт и ремонт автодорог (проездов) общего пользования и внутридомовых территорий (проезды, тротуары, парковки) "        </t>
  </si>
  <si>
    <t xml:space="preserve">Основное мероприятие "Ремонт и реконструкция уличных сетей наружного освещения "        </t>
  </si>
  <si>
    <t>03 3 03 00000</t>
  </si>
  <si>
    <t>03 3 03 70040</t>
  </si>
  <si>
    <t>ремонт и реконструкция уличных сетей</t>
  </si>
  <si>
    <t xml:space="preserve">Основное мероприятие "Обустройство мест массового отдыха населения, мест традиционного захоронения а также ремонт, реконструкцию, устройство ограждений объектов социальной сферы, парков, скверов"        </t>
  </si>
  <si>
    <t>03 3 04 70040</t>
  </si>
  <si>
    <t>03 3 06 70040</t>
  </si>
  <si>
    <t xml:space="preserve">Основное мероприятие "Ремонт ветхих и аварийных сетей"        </t>
  </si>
  <si>
    <t>03 1 02 00000</t>
  </si>
  <si>
    <t>03 1 02 70040</t>
  </si>
  <si>
    <t>Основное мероприятие "Проведение мероприятий по установке коллективных (общедомовых) приборов учета в многоквартирных домах, индивидуальных приборов учета на объектах муниципального жилищного фонда и в жилых помещениях, находящихся в собственности граждан, признанных в установленном порядке малоимущими, узлов учета коммунальных ресурсов на источниках тепло-, водоснабжения"</t>
  </si>
  <si>
    <t>03 1 03 00000</t>
  </si>
  <si>
    <t>03 1 03 70040</t>
  </si>
  <si>
    <t>Межбюджетные трансферты местным бюджетам сельских поселений на реализацию основных мероприятий соответствующей подпрограммы соответствующей муниципальной программы Соболевского муниципального района (за исключением инвестиционных мероприятий )</t>
  </si>
  <si>
    <t xml:space="preserve">Подпрограмма "Чистая вода в Соболевском муниципальном районе Камчатского края"         </t>
  </si>
  <si>
    <t xml:space="preserve">Основное мероприятие "Проведение мероприятий ,направленных на решение вопросов по улучшению работы системы водоотведения" "        </t>
  </si>
  <si>
    <t>Основное мероприятие "Проведение мероприятий , направленных на решение вопросов по улучшению работы системы водоснабжения"</t>
  </si>
  <si>
    <t>03 2 02 70040</t>
  </si>
  <si>
    <t xml:space="preserve"> Охрана окружающей среды</t>
  </si>
  <si>
    <t>Муниципальная программа Соболевского муниципального района «Охрана окружающей среды,воспроизводство и использованиеприродных ресурсов в Соболевском муниципальном районе Камчатского края »</t>
  </si>
  <si>
    <t xml:space="preserve"> Подпрограмма  «Охрана окружающей среды и обеспечение экологической безопасности в Соболевском муниципальном районе Камчатского края»</t>
  </si>
  <si>
    <t>Основное мероприятие "Мероприятия, связанные с обращением с отходами производства и потребления "</t>
  </si>
  <si>
    <t>Межбюджетные трансферты местным бюджетам сельских поселений на реализацию основных мероприятий соответствующей подпрограммы соответствующей муниципальной программы Соболевского муниципального района (за исключением инвестиционных мероприятий)</t>
  </si>
  <si>
    <t>08 1 01 70040</t>
  </si>
  <si>
    <t>07 2 04 70040</t>
  </si>
  <si>
    <t>Муниципальная программа Соболевского муниципального района "Развитие культуры в Соболевском муниципальном районе Камчатского края »</t>
  </si>
  <si>
    <t>06 0 01 70040</t>
  </si>
  <si>
    <t>Основное мероприятие "Проведение мероприятий районного значения ,посвященных значимым событиямрайонной, отечественной культуры и истории"</t>
  </si>
  <si>
    <t>06 0 03 70040</t>
  </si>
  <si>
    <t xml:space="preserve">Усп </t>
  </si>
  <si>
    <t>12 3 03 00000</t>
  </si>
  <si>
    <t>Социальное обеспечение населения</t>
  </si>
  <si>
    <t>Муниципальная программа Соболевского муниципального района «Социальная поддержка граждан в Соболевском муниципальном районе Камчатского края на 2014-2019 годы»</t>
  </si>
  <si>
    <t>Основное мероприятие "Дополнительная социальная поддержка жителей Соболевском районе"</t>
  </si>
  <si>
    <t>02 2 01 70040</t>
  </si>
  <si>
    <t xml:space="preserve">Другие вопросы в области социальной политики           </t>
  </si>
  <si>
    <t xml:space="preserve">Межбюджетные трансферты местным бюджетам сельских поселений на реализацию основных мероприятий соответствующей подпрограммы соответствующей муниципальной программы Соболевского муниципального района (за исключением </t>
  </si>
  <si>
    <t>02 2 03 70040</t>
  </si>
  <si>
    <t>Физическая культура и спорт</t>
  </si>
  <si>
    <t xml:space="preserve">Межбюджетные трансферты местным бюджетам сельских поселений на реализацию основных мероприятий соответствующей подпрограммы соответствующей муниципальной программы Соболевского муниципального района (за исключением инвестиционных мероприятий ) . </t>
  </si>
  <si>
    <t xml:space="preserve">Основное мероприятие "Развитие,укрепление и содержание материально-технической базы для занятий физической культурой и проведение массовых спортивных мероприятий"        </t>
  </si>
  <si>
    <t>07 1 02 70040</t>
  </si>
  <si>
    <t xml:space="preserve">Межбюджетные трансферты общего характера бюджетам бюджетной системы  Российской Федерации </t>
  </si>
  <si>
    <t>Дотации на выравнивание бюджетной обеспеченности субъектов Российской Федерации и муниципальных образований</t>
  </si>
  <si>
    <t>Муниципальная программа  Соболевского муниципального района  "Управление муниципальными  финансами Соболевского муниципального района .".</t>
  </si>
  <si>
    <t>Подпрограмма "Выравнивание бюджетной обеспеченности бюджетов поселений района. Создание условий для эффективного и ответственного управления муниципальными финансами, повышения устойчивости бюджетов муниципальных образований-сельских поселений в Соболевском муниципальном районе "</t>
  </si>
  <si>
    <t xml:space="preserve">Основное мероприятие "Выравнивание бюджетной обеспеченности муниципальных образований" </t>
  </si>
  <si>
    <t>12 3 01 00000</t>
  </si>
  <si>
    <t>На выполнение полномочий органов государственной власти Камчатского края по расчету и предоставлению дотаций поселениям</t>
  </si>
  <si>
    <t>12 3 01 40090</t>
  </si>
  <si>
    <t>Дотации</t>
  </si>
  <si>
    <t>Дотации на выравнивание бюджетной обеспеченности</t>
  </si>
  <si>
    <t>12 3 01 70010</t>
  </si>
  <si>
    <t>Иные дотации</t>
  </si>
  <si>
    <t>Основное мероприятие "Нераспределенные ассигнования местным бюджетам"</t>
  </si>
  <si>
    <t>12 2 02 00000</t>
  </si>
  <si>
    <t>Нераспределенные ассигнования местным бюджетам</t>
  </si>
  <si>
    <t>12 2 02 70070</t>
  </si>
  <si>
    <t xml:space="preserve">Подпрограмма "Выравнивание бюджетной обеспеченности бюджетов поселений района. Создание условий для эффективного и ответственного управления муниципальными финансами, повышения устойчивости бюджетов муниципальных </t>
  </si>
  <si>
    <t xml:space="preserve">Основное мероприятие "Обеспечение сблансированности местных бюджетов" </t>
  </si>
  <si>
    <t>12 3 02 00000</t>
  </si>
  <si>
    <t>Дотация на поддержку мер по обеспечению сбалансированности бюджетов.</t>
  </si>
  <si>
    <t>12 3 02 70020</t>
  </si>
  <si>
    <t>Прочие межбюджетные трансферты общего характера</t>
  </si>
  <si>
    <t>Основное мероприятие "Предоставление иных межбюджетных трансфертов местным бюджетам на решение вопросов местного значения"</t>
  </si>
  <si>
    <t xml:space="preserve">Предоставление иных межбюджетных трансфертов местным бюджетам на решение вопросов местного значения .Иные межбюджетные трансферты местным бюджетам сельских поселений района </t>
  </si>
  <si>
    <t>12 3 03 70060</t>
  </si>
  <si>
    <t>Управление образования</t>
  </si>
  <si>
    <t xml:space="preserve">Подпрограмма  "Обеспечение реализации муниципальной программы и прочие мероприятия в области образования" </t>
  </si>
  <si>
    <t>Основное мероприятие " Другие вопросы в области образования</t>
  </si>
  <si>
    <t>Обеспечение деятельности органов местного самоуправления Соболевского муниципального района , за исключением обособленных расходов, которым присваиваются уникальные коды.</t>
  </si>
  <si>
    <t>Обеспечение деятельности специалистов органов местного самоуправления Соболевского муниципального района, замещающих должности не являющихся должностями муниципальной службы Соболевского муниципального района</t>
  </si>
  <si>
    <t>Дошкольное образование</t>
  </si>
  <si>
    <t>Расходы на обеспечение деятельности (оказание услуг, выполнение работ) муниципальных казенных учреждений</t>
  </si>
  <si>
    <t>01 1 01 10080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</si>
  <si>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</si>
  <si>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</si>
  <si>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На  выполнение государственных полномочий Камчатского края по обеспечению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</t>
  </si>
  <si>
    <t>01 1 01 40230</t>
  </si>
  <si>
    <t>Основное мероприятие " Развитие общего образования"</t>
  </si>
  <si>
    <t>01 1 02 00000</t>
  </si>
  <si>
    <t>01 1 02 40230</t>
  </si>
  <si>
    <t>Расходы на выплаты персоналу казенных учреждений</t>
  </si>
  <si>
    <t>Основное мероприятие «Сохранение и укрепление здоровья учащихся и воспитанников»</t>
  </si>
  <si>
    <t>01 1 06 00000</t>
  </si>
  <si>
    <t>01 1 06 09990</t>
  </si>
  <si>
    <t>Основное мероприятие «Развитие инфраструктуры дошкольного, общего образования и дополнительного образования детей</t>
  </si>
  <si>
    <t>01 1 02 09990</t>
  </si>
  <si>
    <t>01 1 02 10080</t>
  </si>
  <si>
    <t>На  выполнение государственных полномочий Камчатского края по обеспечению государственных гарантий реализации прав  на получение общедоступного и бесплатного  начального общего, основного общего, среднего общего образования в муниципальных общеобразовательных организациях в Камчатском крае, по обеспечению дополнительного образования детей в муниципальных общеобразовательных организациях  в Камчатском крае</t>
  </si>
  <si>
    <t>01 1 02 40170</t>
  </si>
  <si>
    <t>На выполнение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организаций в Камчатском крае</t>
  </si>
  <si>
    <t>01 1 02 40250</t>
  </si>
  <si>
    <t xml:space="preserve">Основное мероприятие " Развитие сферы дополнительного образования и социализации детей" </t>
  </si>
  <si>
    <t>01 1 03 00000</t>
  </si>
  <si>
    <t>Расходы на обеспечение деятельности (оказание услуг, выполнение работ) муниципальных казенных учреждений дополнительного образования</t>
  </si>
  <si>
    <t>01 1 03 10130</t>
  </si>
  <si>
    <t xml:space="preserve">Реализация  мероприятий соответствующей подпрограммы в рамках соответствующей муниципальной программы Соболевского муниципального района муниципальными казенными учреждениями дополнительного образования </t>
  </si>
  <si>
    <t>01 1 03 10140</t>
  </si>
  <si>
    <t xml:space="preserve">Дополнительное образование детей </t>
  </si>
  <si>
    <t>01 1 06 10140</t>
  </si>
  <si>
    <t>Основное мероприятие "Предупреждение правонарушений ,преступлений и повышение безопасности дорожного движения в Соболевском муниципальном районе Камчатского края"</t>
  </si>
  <si>
    <t>Подпрограмма "Профилактика наркомании и алкоголизма в Соболевском муниципальном районе Камчатского края "</t>
  </si>
  <si>
    <t>04 3 00 00000</t>
  </si>
  <si>
    <t>Основное мероприятие "Меры, направленные на предупреждение наркомании и алкоголизма в Соболевском муниципальном районе Камчатского края "</t>
  </si>
  <si>
    <t>04 3 01 09990</t>
  </si>
  <si>
    <t>Муниципальная программа Соболевского муниципального района "Физическая культура,спорт, молодежная политика, отдых, оздоровление и занятость детей и молодежи  в Соболевском муниципальном районе Камчатского края н»</t>
  </si>
  <si>
    <t>Основное мероприятие "Мероприятия по повышению качества услуг,предоставляемых лагерями дневного пребывания детей при общеобразовательных учреждениях Соболевского муниципального района, для отдыха детей и их оздоровления "</t>
  </si>
  <si>
    <t>07 2 02 00000</t>
  </si>
  <si>
    <t>07 2 02 09990</t>
  </si>
  <si>
    <t xml:space="preserve">Решение вопросов местного значения муниципального района в рамках государственной программы Камчатского края «Физическая культура, спорт, молодежная политика, отдых и оздоровление детей в Камчатском крае » </t>
  </si>
  <si>
    <t>07 2 02 40067</t>
  </si>
  <si>
    <t xml:space="preserve">Решение вопросов местного значения муниципального района в рамках соответствующей  государственной программы Камчатского края «Физическая культура, спорт, молодежная политика, отдых и оздоровление детей в Камчатском крае » (софинансирование за счет средств бюджета муниципального района). </t>
  </si>
  <si>
    <t xml:space="preserve">07 2 02 T0067 </t>
  </si>
  <si>
    <t>Основное мероприятие "Мероприятия по созданию условий для обеспечения безопасного пребывания детей и подростков в учреждениях отдыха и оздоровления детей"</t>
  </si>
  <si>
    <t>07 2 03 00000</t>
  </si>
  <si>
    <t>07 2 03 09990</t>
  </si>
  <si>
    <t>Мероприятия по временному трудоустройству несовершеннолетних граждан в период школьных каникул .</t>
  </si>
  <si>
    <t>Другие вопросы в области образования</t>
  </si>
  <si>
    <t>Муниципальная программа Соболевского муниципального района  "Развитие образования в Соболевском муниципальном районе Камчатского края на 2014-2016годы»</t>
  </si>
  <si>
    <t>Подпрограмма  "Развитие дошкольного,общего образования и дополнительного образования детей в Соболевском районе"</t>
  </si>
  <si>
    <t>Основное мероприятие «Выявление, поддержка и сопровождение одаренных детей»</t>
  </si>
  <si>
    <t>01 1 04 00000</t>
  </si>
  <si>
    <t>01 1 04 09990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</si>
  <si>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      </t>
  </si>
  <si>
    <t xml:space="preserve">Расходы на выплаты персоналу казенных учреждений      </t>
  </si>
  <si>
    <t xml:space="preserve">Иные выплаты персоналу учреждений, за исключением фонда оплаты труда     </t>
  </si>
  <si>
    <t>Основное мероприятие «Развитие кадрового потенциала системы дошкольного, общего и дополнительного образования детей»</t>
  </si>
  <si>
    <t>01 1 05 00000</t>
  </si>
  <si>
    <t>01 1 05 09990</t>
  </si>
  <si>
    <t>Муниципальная программа Соболевского муниципального района "Физическая культура,спорт, молодежная политика, отдых, оздоровление и занятость детей и молодежи  в Соболевском муниципальном районе Камчатского края»</t>
  </si>
  <si>
    <t xml:space="preserve">Основное мероприятие" Мероприятия по вовлечению населения в занятия физической культурой и массовым спортом" </t>
  </si>
  <si>
    <t>Основное мероприятие "Развитие,укрепление и содержание материально-технической базы для занятий физической культурой и проведение массовых спортивных мероприятий"</t>
  </si>
  <si>
    <t>Муниципальная программа Соболевского муниципального района  "Развитие образования в Соболевском муниципальном районе Камчатского края ы»</t>
  </si>
  <si>
    <t>Основное мероприятие "Социальное обеспечение и иные выплаты населению"</t>
  </si>
  <si>
    <t>01 1 08 00000</t>
  </si>
  <si>
    <t>Компенсация части, взимаемой с родителей (законных представителей) за присмотр и уход за детьми в образовательных учреждениях Соболевского МР,  реализующих образовательную программу дошкольного образования   за счет средств районного бюджета</t>
  </si>
  <si>
    <t>01 1 08 20040</t>
  </si>
  <si>
    <t>На выполнение государственных полномочий Камчатского края по предоставлению мер социальной поддержки отдельным категориям гражданам в период получения ими образования  в муниципальных общеобразовательных организациях  в Камчатском крае</t>
  </si>
  <si>
    <t>01 1 08 40180</t>
  </si>
  <si>
    <t>Основное мероприятие "Социальное обеспечение и иные выплаты"</t>
  </si>
  <si>
    <t>На выполнение государственных полномочий по опеке и попечительству в Камчатском крае в части социальной поддержки детей-сирот и детей, оставшихся без попечения родителей, переданных под опеку или попечительство (за исключением детей-сирот и детей, оставшихсябез попечения родителей, переданных под опеку или попечительство , обучающихся в федеральных образовательных учреждениях), на предоставление дополнительной меры социальной поддержки по содержанию отдельных лиц из числа детей-сирот и детей, оставшихся без попечения родителей,обучающихся в общеобразовательных организациях и ранее находившихся под попечительством, попечителям которых выплачивались денежные средства на их содержание,на  выплату ежемесячного  вознаграждения приемным родителям , на организацию подготовки лиц , желающих принять на воспитание в свою семью ребенка, оставшегося без попечения родителей</t>
  </si>
  <si>
    <t>01 1 08 40160</t>
  </si>
  <si>
    <t>На выполнение государственных полномочий Камчатского края в части расходов на предоставление единовременной денежной выплаты гражданам,усыновившим (удочерившим)ребенка (детей)в Камчатском крае</t>
  </si>
  <si>
    <t>01 1 08 40200</t>
  </si>
  <si>
    <t>На выполнение государственных полномочий Камчатского края по выплате компенсации части платы, взимаемой с родителей (законных представителей) за присмотр и уход за детьми в образовательных организациях в Камчатском крае, реализующих образовательную программу дошкольного образования</t>
  </si>
  <si>
    <t>01 1 08 40210</t>
  </si>
  <si>
    <t>Выплата единовременного пособия при всех формах устройства детей, лишенных родительского попечения, в семью.</t>
  </si>
  <si>
    <t>01 1 08 52600</t>
  </si>
  <si>
    <t xml:space="preserve">Основное мероприятие "Мероприятия по вовлечению населения в занятия физической культурой и массовым спортом"        </t>
  </si>
  <si>
    <t>Социальное обеспечение и иные выплаты населению</t>
  </si>
  <si>
    <t>Премии и гранты</t>
  </si>
  <si>
    <r>
      <rPr>
        <b/>
        <sz val="10"/>
        <rFont val="Times New Roman"/>
        <family val="1"/>
        <charset val="204"/>
      </rPr>
      <t>Условно утвержденные расходы</t>
    </r>
    <r>
      <rPr>
        <sz val="10"/>
        <rFont val="Times New Roman"/>
        <family val="1"/>
        <charset val="204"/>
      </rPr>
      <t xml:space="preserve"> ( в соответствии со ст. 184.1 БК РФ)</t>
    </r>
  </si>
  <si>
    <t xml:space="preserve"> БЮДЖЕТНЫЕ АССИГНОВАНИЯ ПО ИСТОЧНИКАМ ФИНАНСИРОВАНИЯ ДЕФИЦИТА РАЙОННОГО БЮДЖЕТА</t>
  </si>
  <si>
    <t>Коды</t>
  </si>
  <si>
    <t>главного администратора  источников финансирования дефицита районного бюджета</t>
  </si>
  <si>
    <t>классификация источников финансирования дефицитов бюджетов</t>
  </si>
  <si>
    <t>Источники финансирования дефицитов бюджетов - всего</t>
  </si>
  <si>
    <t>000</t>
  </si>
  <si>
    <t>Х</t>
  </si>
  <si>
    <t>-</t>
  </si>
  <si>
    <t xml:space="preserve">Изменение остатков средств </t>
  </si>
  <si>
    <t xml:space="preserve"> 01 00 00 00 00 0000 000</t>
  </si>
  <si>
    <t>Изменение остатков средств на счетах по учету средств бюджетов</t>
  </si>
  <si>
    <t xml:space="preserve"> 01 05 00 00 00 0000 000</t>
  </si>
  <si>
    <t>Увеличение остатков средств бюджетов</t>
  </si>
  <si>
    <t>01 05 00 00 00 0000 510</t>
  </si>
  <si>
    <t>Увеличение прочих остатков средств бюджетов</t>
  </si>
  <si>
    <t xml:space="preserve"> 01 05 02 00 00 0000 510</t>
  </si>
  <si>
    <t>Увеличение прочих остатков денежных средств бюджетов</t>
  </si>
  <si>
    <t xml:space="preserve"> 01 05 02 01 00 0000 510</t>
  </si>
  <si>
    <t>Увеличение прочих остатков денежных средств бюджетов муниципальных районов</t>
  </si>
  <si>
    <t xml:space="preserve"> 01 05 02 01 05 0000 510</t>
  </si>
  <si>
    <t>Уменьшение остатков средств бюджетов</t>
  </si>
  <si>
    <t>01 05 00 00 00 0000 610</t>
  </si>
  <si>
    <t>Уменьшение прочих остатков средств бюджетов</t>
  </si>
  <si>
    <t>01 05 02 00 00 0000 610</t>
  </si>
  <si>
    <t>Уменьшение прочих остатков денежных средств бюджетов</t>
  </si>
  <si>
    <t>01 05 02 01 00 0000 610</t>
  </si>
  <si>
    <t>Уменьшение прочих остатков денежных средств бюджетов муниципальных районов</t>
  </si>
  <si>
    <t>01 05 02 01 05 0000 610</t>
  </si>
  <si>
    <t>Заместитель  руководителя комитета по бюджету и финансам</t>
  </si>
  <si>
    <t>________________________________</t>
  </si>
  <si>
    <t>Н. Ю Леоненко</t>
  </si>
  <si>
    <t>( расшифровка подписи)</t>
  </si>
  <si>
    <t>________________________</t>
  </si>
  <si>
    <t>О.А. Копьёва</t>
  </si>
  <si>
    <t xml:space="preserve">Исполнитель </t>
  </si>
  <si>
    <t>СВОДНАЯ БЮДЖЕТНАЯ РОСПИСЬ  СОБОЛЕВСКОГО МУНИЦИПАЛЬНОГО РАЙОНА НА 2021 ГОД И НА ПЛАНОВЫЙ ПЕРИОД 2022 И 2023 ГОДОВ</t>
  </si>
  <si>
    <t>на  2021 год</t>
  </si>
  <si>
    <t>на 2022 год</t>
  </si>
  <si>
    <t>на  2023  год</t>
  </si>
  <si>
    <t>Закупка товаров, работ, услуг в целях капитального ремонта государственного (муниципального) имущества</t>
  </si>
  <si>
    <t>07 1 02 40067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</si>
  <si>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</si>
  <si>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</si>
  <si>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>051 01 00000</t>
  </si>
  <si>
    <t xml:space="preserve">Основное мероприятие "Снижение рисков и профилактика последствий чрезвычайных ситуаций природного и техногенного характера "   </t>
  </si>
  <si>
    <t>Субсидии на возмещение недополученных доходов и (или) возмещение фактически понесенных затрат в связи с производством (реализацией) товаров, выполнением работ, оказанием услуг</t>
  </si>
  <si>
    <t xml:space="preserve">Прочая закупка товаров, работ и услуг для обеспечения государственных (муниципальных) нужд   </t>
  </si>
  <si>
    <t xml:space="preserve">Решение вопросов местного значения муниципального района в рамках государственной программы Камчатского края «Развитие экономики и внешнеэкономической деятельности Камчатского края » </t>
  </si>
  <si>
    <t xml:space="preserve">Субсидии (гранты в форме субсидий), не подлежащие казначейскому сопровождению     </t>
  </si>
  <si>
    <t xml:space="preserve">Бюджетные инвестиции на приобретение объектов недвижимого имущества в государственную (муниципальную) собственность  </t>
  </si>
  <si>
    <t xml:space="preserve">Решение вопросов местного значения муниципального района в рамках государственной программы Камчатского края «Обращение с отходами производства и потребления в   Камчатском крае "  </t>
  </si>
  <si>
    <t>Подпрограмма "Меры социальной поддержки отдельных категорий граждан в Соболевском районе "</t>
  </si>
  <si>
    <t>Основное мероприятие "Дополнительная  социальная   поддержка  жителей  Соболевского  района"</t>
  </si>
  <si>
    <t xml:space="preserve">Социальные выплаты гражданам, кроме публичных нормативных социальных выплат      </t>
  </si>
  <si>
    <t>Основное мероприятие "Предоставление  гражданам  субсидий  на  оплату  жилых  помещений  и  коммунальных  услуг"</t>
  </si>
  <si>
    <t xml:space="preserve"> "28"  декабря  2020г.</t>
  </si>
  <si>
    <t>28 декабря 2020 г</t>
  </si>
  <si>
    <t>II Лимиты бюджетных обязательств районного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</si>
</sst>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0"/>
    <numFmt numFmtId="166" formatCode="#,##0.00_ ;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 Cyr"/>
      <charset val="204"/>
    </font>
    <font>
      <sz val="8"/>
      <name val="Arial"/>
      <family val="2"/>
    </font>
    <font>
      <i/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1" fillId="0" borderId="0"/>
    <xf numFmtId="0" fontId="12" fillId="0" borderId="0"/>
  </cellStyleXfs>
  <cellXfs count="188">
    <xf numFmtId="0" fontId="0" fillId="0" borderId="0" xfId="0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" fontId="8" fillId="2" borderId="7" xfId="0" applyNumberFormat="1" applyFont="1" applyFill="1" applyBorder="1" applyAlignment="1">
      <alignment horizontal="center"/>
    </xf>
    <xf numFmtId="1" fontId="5" fillId="2" borderId="7" xfId="0" applyNumberFormat="1" applyFont="1" applyFill="1" applyBorder="1" applyAlignment="1">
      <alignment horizontal="center"/>
    </xf>
    <xf numFmtId="1" fontId="3" fillId="2" borderId="7" xfId="0" applyNumberFormat="1" applyFont="1" applyFill="1" applyBorder="1" applyAlignment="1">
      <alignment horizontal="center"/>
    </xf>
    <xf numFmtId="49" fontId="3" fillId="2" borderId="7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165" fontId="2" fillId="2" borderId="7" xfId="0" applyNumberFormat="1" applyFont="1" applyFill="1" applyBorder="1" applyAlignment="1">
      <alignment horizontal="center"/>
    </xf>
    <xf numFmtId="49" fontId="8" fillId="2" borderId="7" xfId="0" applyNumberFormat="1" applyFont="1" applyFill="1" applyBorder="1" applyAlignment="1">
      <alignment horizontal="center"/>
    </xf>
    <xf numFmtId="165" fontId="8" fillId="2" borderId="7" xfId="0" applyNumberFormat="1" applyFont="1" applyFill="1" applyBorder="1" applyAlignment="1">
      <alignment horizontal="center"/>
    </xf>
    <xf numFmtId="164" fontId="0" fillId="0" borderId="0" xfId="0" applyNumberFormat="1"/>
    <xf numFmtId="1" fontId="9" fillId="0" borderId="7" xfId="0" applyNumberFormat="1" applyFont="1" applyBorder="1" applyAlignment="1">
      <alignment horizontal="center"/>
    </xf>
    <xf numFmtId="49" fontId="9" fillId="0" borderId="7" xfId="0" applyNumberFormat="1" applyFont="1" applyBorder="1" applyAlignment="1">
      <alignment horizontal="center"/>
    </xf>
    <xf numFmtId="165" fontId="9" fillId="0" borderId="7" xfId="0" applyNumberFormat="1" applyFont="1" applyBorder="1" applyAlignment="1">
      <alignment horizontal="center"/>
    </xf>
    <xf numFmtId="1" fontId="10" fillId="0" borderId="7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165" fontId="2" fillId="0" borderId="7" xfId="0" applyNumberFormat="1" applyFont="1" applyBorder="1" applyAlignment="1">
      <alignment horizontal="center"/>
    </xf>
    <xf numFmtId="165" fontId="3" fillId="0" borderId="7" xfId="0" applyNumberFormat="1" applyFont="1" applyBorder="1" applyAlignment="1">
      <alignment horizontal="center"/>
    </xf>
    <xf numFmtId="49" fontId="2" fillId="2" borderId="7" xfId="2" applyNumberFormat="1" applyFont="1" applyFill="1" applyBorder="1" applyAlignment="1">
      <alignment horizontal="center"/>
    </xf>
    <xf numFmtId="0" fontId="2" fillId="0" borderId="7" xfId="3" applyNumberFormat="1" applyFont="1" applyBorder="1" applyAlignment="1">
      <alignment horizontal="center" wrapText="1"/>
    </xf>
    <xf numFmtId="49" fontId="2" fillId="0" borderId="7" xfId="3" applyNumberFormat="1" applyFont="1" applyBorder="1" applyAlignment="1">
      <alignment horizontal="center" wrapText="1"/>
    </xf>
    <xf numFmtId="0" fontId="9" fillId="0" borderId="7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1" fontId="9" fillId="2" borderId="7" xfId="0" applyNumberFormat="1" applyFont="1" applyFill="1" applyBorder="1" applyAlignment="1">
      <alignment horizontal="center"/>
    </xf>
    <xf numFmtId="165" fontId="9" fillId="2" borderId="7" xfId="0" applyNumberFormat="1" applyFont="1" applyFill="1" applyBorder="1" applyAlignment="1">
      <alignment horizontal="center"/>
    </xf>
    <xf numFmtId="0" fontId="0" fillId="2" borderId="0" xfId="0" applyFill="1"/>
    <xf numFmtId="1" fontId="2" fillId="0" borderId="7" xfId="0" applyNumberFormat="1" applyFont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165" fontId="2" fillId="3" borderId="7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9" fillId="0" borderId="7" xfId="0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wrapText="1"/>
    </xf>
    <xf numFmtId="0" fontId="9" fillId="0" borderId="7" xfId="0" applyFont="1" applyBorder="1" applyAlignment="1">
      <alignment horizontal="left" wrapText="1"/>
    </xf>
    <xf numFmtId="49" fontId="2" fillId="0" borderId="7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left" wrapText="1"/>
    </xf>
    <xf numFmtId="0" fontId="9" fillId="2" borderId="7" xfId="0" applyFont="1" applyFill="1" applyBorder="1" applyAlignment="1">
      <alignment horizontal="center"/>
    </xf>
    <xf numFmtId="164" fontId="2" fillId="0" borderId="0" xfId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left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center" vertical="center"/>
    </xf>
    <xf numFmtId="166" fontId="2" fillId="0" borderId="8" xfId="0" applyNumberFormat="1" applyFont="1" applyBorder="1" applyAlignment="1">
      <alignment horizontal="center" vertical="center"/>
    </xf>
    <xf numFmtId="166" fontId="2" fillId="0" borderId="7" xfId="1" applyNumberFormat="1" applyFont="1" applyBorder="1" applyAlignment="1">
      <alignment horizontal="center"/>
    </xf>
    <xf numFmtId="166" fontId="2" fillId="0" borderId="7" xfId="1" applyNumberFormat="1" applyFont="1" applyBorder="1" applyAlignment="1">
      <alignment horizontal="center" vertical="center"/>
    </xf>
    <xf numFmtId="166" fontId="2" fillId="0" borderId="8" xfId="1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166" fontId="2" fillId="0" borderId="12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164" fontId="2" fillId="0" borderId="0" xfId="0" applyNumberFormat="1" applyFont="1" applyAlignment="1"/>
    <xf numFmtId="0" fontId="4" fillId="0" borderId="0" xfId="0" applyFont="1" applyBorder="1" applyAlignment="1"/>
    <xf numFmtId="0" fontId="2" fillId="0" borderId="0" xfId="0" applyFont="1" applyBorder="1" applyAlignment="1">
      <alignment horizontal="centerContinuous"/>
    </xf>
    <xf numFmtId="0" fontId="2" fillId="0" borderId="0" xfId="0" applyFont="1" applyAlignment="1">
      <alignment horizontal="left" wrapText="1"/>
    </xf>
    <xf numFmtId="4" fontId="2" fillId="0" borderId="7" xfId="0" applyNumberFormat="1" applyFont="1" applyBorder="1" applyAlignment="1">
      <alignment horizontal="center"/>
    </xf>
    <xf numFmtId="4" fontId="8" fillId="2" borderId="7" xfId="1" applyNumberFormat="1" applyFont="1" applyFill="1" applyBorder="1" applyAlignment="1">
      <alignment horizontal="center"/>
    </xf>
    <xf numFmtId="4" fontId="3" fillId="2" borderId="7" xfId="1" applyNumberFormat="1" applyFont="1" applyFill="1" applyBorder="1" applyAlignment="1">
      <alignment horizontal="center"/>
    </xf>
    <xf numFmtId="4" fontId="2" fillId="2" borderId="7" xfId="1" applyNumberFormat="1" applyFont="1" applyFill="1" applyBorder="1" applyAlignment="1">
      <alignment horizontal="center"/>
    </xf>
    <xf numFmtId="4" fontId="9" fillId="0" borderId="7" xfId="1" applyNumberFormat="1" applyFont="1" applyBorder="1" applyAlignment="1">
      <alignment horizontal="center"/>
    </xf>
    <xf numFmtId="4" fontId="2" fillId="0" borderId="7" xfId="1" applyNumberFormat="1" applyFont="1" applyBorder="1" applyAlignment="1">
      <alignment horizontal="center"/>
    </xf>
    <xf numFmtId="4" fontId="9" fillId="2" borderId="7" xfId="1" applyNumberFormat="1" applyFont="1" applyFill="1" applyBorder="1" applyAlignment="1">
      <alignment horizontal="center"/>
    </xf>
    <xf numFmtId="4" fontId="8" fillId="2" borderId="7" xfId="0" applyNumberFormat="1" applyFont="1" applyFill="1" applyBorder="1" applyAlignment="1">
      <alignment horizontal="center"/>
    </xf>
    <xf numFmtId="4" fontId="2" fillId="3" borderId="7" xfId="1" applyNumberFormat="1" applyFont="1" applyFill="1" applyBorder="1" applyAlignment="1">
      <alignment horizontal="center"/>
    </xf>
    <xf numFmtId="4" fontId="8" fillId="0" borderId="7" xfId="0" applyNumberFormat="1" applyFont="1" applyBorder="1" applyAlignment="1">
      <alignment horizontal="center"/>
    </xf>
    <xf numFmtId="4" fontId="9" fillId="0" borderId="7" xfId="0" applyNumberFormat="1" applyFont="1" applyBorder="1" applyAlignment="1">
      <alignment horizontal="center"/>
    </xf>
    <xf numFmtId="4" fontId="2" fillId="2" borderId="7" xfId="0" applyNumberFormat="1" applyFont="1" applyFill="1" applyBorder="1" applyAlignment="1">
      <alignment horizontal="center"/>
    </xf>
    <xf numFmtId="4" fontId="9" fillId="2" borderId="7" xfId="0" applyNumberFormat="1" applyFont="1" applyFill="1" applyBorder="1" applyAlignment="1">
      <alignment horizontal="center"/>
    </xf>
    <xf numFmtId="4" fontId="2" fillId="0" borderId="10" xfId="1" applyNumberFormat="1" applyFont="1" applyBorder="1" applyAlignment="1">
      <alignment horizontal="center"/>
    </xf>
    <xf numFmtId="4" fontId="0" fillId="0" borderId="0" xfId="0" applyNumberFormat="1"/>
    <xf numFmtId="1" fontId="2" fillId="0" borderId="13" xfId="0" applyNumberFormat="1" applyFont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" fontId="2" fillId="3" borderId="7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7" fillId="0" borderId="7" xfId="0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" fontId="7" fillId="2" borderId="14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 vertical="top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right"/>
    </xf>
    <xf numFmtId="0" fontId="2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164" fontId="2" fillId="0" borderId="0" xfId="1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17" xfId="0" applyBorder="1"/>
    <xf numFmtId="0" fontId="0" fillId="0" borderId="19" xfId="0" applyBorder="1"/>
    <xf numFmtId="0" fontId="0" fillId="0" borderId="25" xfId="0" applyBorder="1"/>
    <xf numFmtId="1" fontId="2" fillId="2" borderId="7" xfId="0" applyNumberFormat="1" applyFont="1" applyFill="1" applyBorder="1" applyAlignment="1">
      <alignment horizontal="center"/>
    </xf>
    <xf numFmtId="0" fontId="4" fillId="0" borderId="18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8" fillId="2" borderId="7" xfId="0" applyFont="1" applyFill="1" applyBorder="1" applyAlignment="1">
      <alignment horizontal="left" wrapText="1"/>
    </xf>
    <xf numFmtId="1" fontId="2" fillId="2" borderId="7" xfId="0" applyNumberFormat="1" applyFont="1" applyFill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0" fontId="8" fillId="0" borderId="7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7" fillId="0" borderId="7" xfId="0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14" fillId="0" borderId="18" xfId="0" applyFont="1" applyBorder="1" applyAlignment="1">
      <alignment horizontal="center"/>
    </xf>
    <xf numFmtId="4" fontId="2" fillId="0" borderId="7" xfId="1" applyNumberFormat="1" applyFont="1" applyFill="1" applyBorder="1" applyAlignment="1">
      <alignment horizontal="center"/>
    </xf>
    <xf numFmtId="0" fontId="0" fillId="0" borderId="16" xfId="0" applyBorder="1"/>
    <xf numFmtId="0" fontId="0" fillId="0" borderId="26" xfId="0" applyBorder="1"/>
    <xf numFmtId="0" fontId="2" fillId="0" borderId="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wrapText="1"/>
    </xf>
    <xf numFmtId="0" fontId="2" fillId="0" borderId="22" xfId="0" applyFont="1" applyBorder="1" applyAlignment="1">
      <alignment horizontal="center" vertical="center"/>
    </xf>
    <xf numFmtId="1" fontId="7" fillId="2" borderId="14" xfId="0" applyNumberFormat="1" applyFont="1" applyFill="1" applyBorder="1" applyAlignment="1">
      <alignment horizontal="center" vertical="center" wrapText="1"/>
    </xf>
    <xf numFmtId="1" fontId="8" fillId="2" borderId="7" xfId="0" applyNumberFormat="1" applyFont="1" applyFill="1" applyBorder="1" applyAlignment="1">
      <alignment horizontal="left" vertical="distributed" wrapText="1"/>
    </xf>
    <xf numFmtId="1" fontId="3" fillId="2" borderId="7" xfId="0" applyNumberFormat="1" applyFont="1" applyFill="1" applyBorder="1" applyAlignment="1">
      <alignment horizontal="left" vertical="distributed" wrapText="1"/>
    </xf>
    <xf numFmtId="1" fontId="2" fillId="2" borderId="7" xfId="0" applyNumberFormat="1" applyFont="1" applyFill="1" applyBorder="1" applyAlignment="1">
      <alignment horizontal="left" vertical="distributed" wrapText="1"/>
    </xf>
    <xf numFmtId="0" fontId="2" fillId="2" borderId="7" xfId="0" applyFont="1" applyFill="1" applyBorder="1" applyAlignment="1">
      <alignment horizontal="left" vertical="distributed" wrapText="1"/>
    </xf>
    <xf numFmtId="0" fontId="2" fillId="2" borderId="7" xfId="0" applyFont="1" applyFill="1" applyBorder="1" applyAlignment="1">
      <alignment horizontal="left" vertical="distributed"/>
    </xf>
    <xf numFmtId="0" fontId="8" fillId="2" borderId="7" xfId="0" applyFont="1" applyFill="1" applyBorder="1" applyAlignment="1">
      <alignment horizontal="left" vertical="distributed" wrapText="1"/>
    </xf>
    <xf numFmtId="0" fontId="9" fillId="0" borderId="7" xfId="0" applyFont="1" applyBorder="1" applyAlignment="1">
      <alignment horizontal="left" vertical="distributed" wrapText="1"/>
    </xf>
    <xf numFmtId="0" fontId="2" fillId="0" borderId="7" xfId="0" applyFont="1" applyBorder="1" applyAlignment="1">
      <alignment horizontal="left" vertical="distributed" wrapText="1"/>
    </xf>
    <xf numFmtId="1" fontId="2" fillId="0" borderId="7" xfId="0" applyNumberFormat="1" applyFont="1" applyBorder="1" applyAlignment="1">
      <alignment horizontal="left" vertical="distributed" wrapText="1"/>
    </xf>
    <xf numFmtId="49" fontId="2" fillId="0" borderId="7" xfId="0" applyNumberFormat="1" applyFont="1" applyBorder="1" applyAlignment="1">
      <alignment horizontal="left" vertical="distributed" wrapText="1"/>
    </xf>
    <xf numFmtId="0" fontId="2" fillId="2" borderId="7" xfId="2" applyNumberFormat="1" applyFont="1" applyFill="1" applyBorder="1" applyAlignment="1">
      <alignment horizontal="left" vertical="distributed" wrapText="1"/>
    </xf>
    <xf numFmtId="0" fontId="2" fillId="0" borderId="7" xfId="0" applyFont="1" applyBorder="1" applyAlignment="1">
      <alignment horizontal="left" vertical="center" wrapText="1"/>
    </xf>
    <xf numFmtId="0" fontId="2" fillId="0" borderId="7" xfId="0" applyNumberFormat="1" applyFont="1" applyBorder="1" applyAlignment="1">
      <alignment horizontal="left" vertical="distributed" wrapText="1"/>
    </xf>
    <xf numFmtId="0" fontId="2" fillId="0" borderId="7" xfId="3" applyNumberFormat="1" applyFont="1" applyBorder="1" applyAlignment="1">
      <alignment horizontal="left" vertical="distributed" wrapText="1"/>
    </xf>
    <xf numFmtId="49" fontId="2" fillId="0" borderId="7" xfId="0" applyNumberFormat="1" applyFont="1" applyBorder="1" applyAlignment="1">
      <alignment horizontal="left" vertical="center" wrapText="1" readingOrder="1"/>
    </xf>
    <xf numFmtId="0" fontId="2" fillId="0" borderId="7" xfId="0" applyFont="1" applyBorder="1" applyAlignment="1">
      <alignment horizontal="left" vertical="center" wrapText="1" readingOrder="1"/>
    </xf>
    <xf numFmtId="0" fontId="9" fillId="0" borderId="7" xfId="0" applyFont="1" applyBorder="1" applyAlignment="1">
      <alignment horizontal="left" vertical="center" wrapText="1" readingOrder="1"/>
    </xf>
    <xf numFmtId="49" fontId="9" fillId="0" borderId="7" xfId="0" applyNumberFormat="1" applyFont="1" applyBorder="1" applyAlignment="1">
      <alignment horizontal="left" vertical="center" wrapText="1" readingOrder="1"/>
    </xf>
    <xf numFmtId="0" fontId="9" fillId="0" borderId="7" xfId="0" applyFont="1" applyBorder="1" applyAlignment="1">
      <alignment horizontal="left" vertical="justify" wrapText="1"/>
    </xf>
    <xf numFmtId="0" fontId="2" fillId="0" borderId="7" xfId="0" applyFont="1" applyBorder="1" applyAlignment="1">
      <alignment horizontal="left" vertical="justify" wrapText="1"/>
    </xf>
    <xf numFmtId="0" fontId="2" fillId="0" borderId="10" xfId="0" applyFont="1" applyBorder="1" applyAlignment="1">
      <alignment horizontal="left" vertical="justify" wrapText="1"/>
    </xf>
    <xf numFmtId="0" fontId="2" fillId="0" borderId="14" xfId="0" applyFont="1" applyBorder="1" applyAlignment="1">
      <alignment horizontal="left" vertical="justify" wrapText="1"/>
    </xf>
    <xf numFmtId="0" fontId="2" fillId="2" borderId="7" xfId="0" applyFont="1" applyFill="1" applyBorder="1" applyAlignment="1">
      <alignment horizontal="left" vertical="justify" wrapText="1"/>
    </xf>
    <xf numFmtId="49" fontId="2" fillId="0" borderId="7" xfId="0" applyNumberFormat="1" applyFont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justify" wrapText="1"/>
    </xf>
    <xf numFmtId="0" fontId="9" fillId="0" borderId="7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wrapText="1"/>
    </xf>
    <xf numFmtId="49" fontId="5" fillId="0" borderId="7" xfId="0" applyNumberFormat="1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9" fillId="2" borderId="7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4" fontId="8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7" xfId="0" applyFont="1" applyBorder="1" applyAlignment="1">
      <alignment horizontal="left"/>
    </xf>
    <xf numFmtId="49" fontId="2" fillId="0" borderId="7" xfId="0" applyNumberFormat="1" applyFont="1" applyBorder="1" applyAlignment="1">
      <alignment horizontal="center"/>
    </xf>
  </cellXfs>
  <cellStyles count="4">
    <cellStyle name="Обычный" xfId="0" builtinId="0"/>
    <cellStyle name="Обычный 2" xfId="2"/>
    <cellStyle name="Обычный_2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4;&#1083;&#1100;&#1075;&#1072;/Desktop/&#1054;&#1051;&#1071;/&#1052;&#1077;&#1089;&#1103;&#1095;&#1085;&#1099;&#1081;%20&#1086;&#1090;&#1095;&#1077;&#1090;/2017/&#1080;&#1089;&#1087;&#1088;&#1072;&#1074;&#1083;.&#1087;&#1088;&#1086;&#1077;&#1082;&#1090;%20&#1056;&#1077;&#1096;&#1077;&#1085;&#1080;&#1103;%20&#1057;&#1052;&#1056;%20&#1085;&#1072;%202017-2019/6,7%20%20&#1087;&#1088;&#1080;&#1083;%20%20&#1074;&#1077;&#1076;&#1086;&#1084;&#1089;&#1090;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 надо таблица поправок"/>
      <sheetName val="пр 7 2017"/>
      <sheetName val="пр6"/>
      <sheetName val="нор-в"/>
      <sheetName val="пр 7 2018-2019"/>
      <sheetName val="пр6 2018-2019"/>
    </sheetNames>
    <sheetDataSet>
      <sheetData sheetId="0"/>
      <sheetData sheetId="1">
        <row r="489">
          <cell r="B489" t="str">
            <v>Дотация на выравнивание бюджетной обеспеченности поселений</v>
          </cell>
        </row>
        <row r="522">
          <cell r="B522" t="str">
            <v>Подпрограмма  "Развитие дошкольного,общего образования и дополнительного образования детей в Соболевском районе"</v>
          </cell>
          <cell r="E522" t="str">
            <v>01 1 00 00000</v>
          </cell>
        </row>
        <row r="523">
          <cell r="B523" t="str">
            <v xml:space="preserve">Основное мероприятие "Развитие дошкольного образования" </v>
          </cell>
          <cell r="E523" t="str">
            <v>01 1 01 00000</v>
          </cell>
        </row>
        <row r="524">
          <cell r="E524" t="str">
            <v>01 1 01 09990</v>
          </cell>
        </row>
        <row r="566">
          <cell r="E566" t="str">
            <v>01 1 06 09990</v>
          </cell>
        </row>
        <row r="574">
          <cell r="B574" t="str">
            <v>Основное мероприятие «Развитие инфраструктуры дошкольного, общего образования и дополнительного образования детей</v>
          </cell>
        </row>
        <row r="581">
          <cell r="B581" t="str">
            <v>Молодежная политика и оздоровление детей</v>
          </cell>
        </row>
        <row r="582">
          <cell r="E582" t="str">
            <v>04 0 00 00000</v>
          </cell>
        </row>
        <row r="583">
          <cell r="E583" t="str">
            <v>04 1 00 00000</v>
          </cell>
        </row>
        <row r="584">
          <cell r="E584" t="str">
            <v>04 1 01 00000</v>
          </cell>
        </row>
        <row r="585">
          <cell r="E585" t="str">
            <v>04 1 01 09990</v>
          </cell>
        </row>
        <row r="588">
          <cell r="E588" t="str">
            <v>04 2 00 00000</v>
          </cell>
        </row>
        <row r="589">
          <cell r="E589" t="str">
            <v>04 2 01 00000</v>
          </cell>
        </row>
        <row r="590">
          <cell r="E590" t="str">
            <v>04 2 01 09990</v>
          </cell>
        </row>
        <row r="597">
          <cell r="E597" t="str">
            <v>04 3 01 00000</v>
          </cell>
        </row>
        <row r="598">
          <cell r="E598" t="str">
            <v>04 3 01 09990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88"/>
  <sheetViews>
    <sheetView topLeftCell="A13" zoomScaleNormal="100" zoomScalePageLayoutView="150" workbookViewId="0">
      <pane ySplit="1650" activePane="bottomLeft"/>
      <selection activeCell="A13" sqref="A13"/>
      <selection pane="bottomLeft" activeCell="A1154" sqref="A1154"/>
    </sheetView>
  </sheetViews>
  <sheetFormatPr defaultRowHeight="15" x14ac:dyDescent="0.25"/>
  <cols>
    <col min="1" max="1" width="79.140625" style="5" customWidth="1"/>
    <col min="2" max="2" width="11.5703125" style="5" customWidth="1"/>
    <col min="3" max="3" width="7.42578125" style="5" customWidth="1"/>
    <col min="4" max="4" width="6.28515625" style="5" customWidth="1"/>
    <col min="5" max="5" width="13.7109375" style="5" customWidth="1"/>
    <col min="6" max="6" width="8.42578125" style="5" customWidth="1"/>
    <col min="7" max="7" width="20.7109375" style="6" customWidth="1"/>
    <col min="8" max="8" width="22" style="5" customWidth="1"/>
    <col min="9" max="9" width="18.7109375" style="5" customWidth="1"/>
    <col min="10" max="10" width="16.5703125" customWidth="1"/>
    <col min="11" max="11" width="14.28515625" customWidth="1"/>
  </cols>
  <sheetData>
    <row r="1" spans="1:10" x14ac:dyDescent="0.25">
      <c r="A1" s="90"/>
      <c r="B1" s="91"/>
      <c r="C1" s="91"/>
      <c r="D1" s="92"/>
      <c r="E1" s="92"/>
      <c r="F1" s="92"/>
      <c r="G1" s="92"/>
      <c r="H1" s="93"/>
      <c r="I1" s="94"/>
    </row>
    <row r="2" spans="1:10" ht="16.5" customHeight="1" x14ac:dyDescent="0.25">
      <c r="A2" s="109" t="s">
        <v>0</v>
      </c>
      <c r="B2" s="110"/>
      <c r="C2" s="1"/>
      <c r="D2" s="3"/>
      <c r="E2" s="3"/>
      <c r="F2" s="3"/>
      <c r="G2" s="3"/>
      <c r="H2" s="111" t="s">
        <v>1</v>
      </c>
      <c r="I2" s="112"/>
    </row>
    <row r="3" spans="1:10" ht="39" customHeight="1" x14ac:dyDescent="0.25">
      <c r="A3" s="95" t="s">
        <v>2</v>
      </c>
      <c r="B3" s="3"/>
      <c r="C3" s="3"/>
      <c r="D3" s="3"/>
      <c r="E3" s="3"/>
      <c r="F3" s="3"/>
      <c r="G3" s="1"/>
      <c r="H3" s="113" t="s">
        <v>3</v>
      </c>
      <c r="I3" s="114"/>
    </row>
    <row r="4" spans="1:10" x14ac:dyDescent="0.25">
      <c r="A4" s="96"/>
      <c r="B4" s="115"/>
      <c r="C4" s="115"/>
      <c r="D4" s="115"/>
      <c r="E4" s="115"/>
      <c r="F4" s="115"/>
      <c r="G4" s="115"/>
      <c r="H4" s="80"/>
      <c r="I4" s="97"/>
    </row>
    <row r="5" spans="1:10" x14ac:dyDescent="0.25">
      <c r="A5" s="96"/>
      <c r="B5" s="116"/>
      <c r="C5" s="116"/>
      <c r="D5" s="116"/>
      <c r="E5" s="116"/>
      <c r="F5" s="116"/>
      <c r="G5" s="116"/>
      <c r="H5" s="117"/>
      <c r="I5" s="118"/>
    </row>
    <row r="6" spans="1:10" x14ac:dyDescent="0.25">
      <c r="A6" s="96"/>
      <c r="B6" s="1"/>
      <c r="C6" s="1"/>
      <c r="D6" s="1"/>
      <c r="E6" s="1"/>
      <c r="F6" s="1"/>
      <c r="G6" s="1"/>
      <c r="H6" s="119" t="s">
        <v>4</v>
      </c>
      <c r="I6" s="120"/>
    </row>
    <row r="7" spans="1:10" x14ac:dyDescent="0.25">
      <c r="A7" s="96"/>
      <c r="B7" s="2"/>
      <c r="C7" s="2"/>
      <c r="D7" s="2"/>
      <c r="E7" s="2"/>
      <c r="F7" s="2"/>
      <c r="G7" s="79"/>
      <c r="H7" s="121" t="s">
        <v>663</v>
      </c>
      <c r="I7" s="122"/>
    </row>
    <row r="8" spans="1:10" x14ac:dyDescent="0.25">
      <c r="A8" s="123" t="s">
        <v>642</v>
      </c>
      <c r="B8" s="124"/>
      <c r="C8" s="124"/>
      <c r="D8" s="124"/>
      <c r="E8" s="124"/>
      <c r="F8" s="124"/>
      <c r="G8" s="124"/>
      <c r="H8" s="124"/>
      <c r="I8" s="125"/>
    </row>
    <row r="9" spans="1:10" x14ac:dyDescent="0.25">
      <c r="A9" s="96"/>
      <c r="B9" s="79"/>
      <c r="C9" s="79"/>
      <c r="D9" s="79"/>
      <c r="E9" s="79"/>
      <c r="F9" s="79"/>
      <c r="G9" s="79"/>
      <c r="H9" s="79"/>
      <c r="I9" s="97"/>
    </row>
    <row r="10" spans="1:10" ht="15.75" x14ac:dyDescent="0.25">
      <c r="A10" s="143" t="s">
        <v>5</v>
      </c>
      <c r="B10" s="124"/>
      <c r="C10" s="124"/>
      <c r="D10" s="124"/>
      <c r="E10" s="124"/>
      <c r="F10" s="124"/>
      <c r="G10" s="124"/>
      <c r="H10" s="124"/>
      <c r="I10" s="125"/>
    </row>
    <row r="11" spans="1:10" x14ac:dyDescent="0.25">
      <c r="A11" s="96"/>
      <c r="B11" s="2"/>
      <c r="C11" s="2"/>
      <c r="D11" s="2"/>
      <c r="E11" s="2"/>
      <c r="F11" s="2"/>
      <c r="G11" s="79"/>
      <c r="H11" s="2"/>
      <c r="I11" s="99" t="s">
        <v>6</v>
      </c>
    </row>
    <row r="12" spans="1:10" x14ac:dyDescent="0.25">
      <c r="A12" s="39" t="s">
        <v>7</v>
      </c>
      <c r="B12" s="147" t="s">
        <v>8</v>
      </c>
      <c r="C12" s="147"/>
      <c r="D12" s="147"/>
      <c r="E12" s="147"/>
      <c r="F12" s="147"/>
      <c r="G12" s="138" t="s">
        <v>9</v>
      </c>
      <c r="H12" s="138"/>
      <c r="I12" s="138"/>
    </row>
    <row r="13" spans="1:10" ht="63.75" x14ac:dyDescent="0.25">
      <c r="A13" s="148"/>
      <c r="B13" s="100" t="s">
        <v>10</v>
      </c>
      <c r="C13" s="100" t="s">
        <v>11</v>
      </c>
      <c r="D13" s="100" t="s">
        <v>12</v>
      </c>
      <c r="E13" s="100" t="s">
        <v>13</v>
      </c>
      <c r="F13" s="101" t="s">
        <v>14</v>
      </c>
      <c r="G13" s="100" t="s">
        <v>643</v>
      </c>
      <c r="H13" s="100" t="s">
        <v>644</v>
      </c>
      <c r="I13" s="149" t="s">
        <v>645</v>
      </c>
    </row>
    <row r="14" spans="1:10" x14ac:dyDescent="0.25">
      <c r="A14" s="150">
        <v>1</v>
      </c>
      <c r="B14" s="89">
        <v>2</v>
      </c>
      <c r="C14" s="89">
        <v>3</v>
      </c>
      <c r="D14" s="89">
        <v>4</v>
      </c>
      <c r="E14" s="89">
        <v>5</v>
      </c>
      <c r="F14" s="89">
        <v>6</v>
      </c>
      <c r="G14" s="89">
        <v>7</v>
      </c>
      <c r="H14" s="89">
        <v>8</v>
      </c>
      <c r="I14" s="89">
        <v>9</v>
      </c>
    </row>
    <row r="15" spans="1:10" x14ac:dyDescent="0.25">
      <c r="A15" s="151" t="s">
        <v>15</v>
      </c>
      <c r="B15" s="7">
        <v>901</v>
      </c>
      <c r="C15" s="8"/>
      <c r="D15" s="8"/>
      <c r="E15" s="8"/>
      <c r="F15" s="8"/>
      <c r="G15" s="63">
        <f t="shared" ref="G15:I21" si="0">G16</f>
        <v>104500</v>
      </c>
      <c r="H15" s="63">
        <f t="shared" si="0"/>
        <v>104500</v>
      </c>
      <c r="I15" s="63">
        <f t="shared" si="0"/>
        <v>104500</v>
      </c>
      <c r="J15" s="106"/>
    </row>
    <row r="16" spans="1:10" x14ac:dyDescent="0.25">
      <c r="A16" s="152" t="s">
        <v>16</v>
      </c>
      <c r="B16" s="9">
        <v>901</v>
      </c>
      <c r="C16" s="10" t="s">
        <v>17</v>
      </c>
      <c r="D16" s="10" t="s">
        <v>18</v>
      </c>
      <c r="E16" s="9"/>
      <c r="F16" s="9"/>
      <c r="G16" s="64">
        <f t="shared" si="0"/>
        <v>104500</v>
      </c>
      <c r="H16" s="64">
        <f t="shared" si="0"/>
        <v>104500</v>
      </c>
      <c r="I16" s="64">
        <f t="shared" si="0"/>
        <v>104500</v>
      </c>
    </row>
    <row r="17" spans="1:11" ht="25.5" x14ac:dyDescent="0.25">
      <c r="A17" s="153" t="s">
        <v>19</v>
      </c>
      <c r="B17" s="108">
        <v>901</v>
      </c>
      <c r="C17" s="11" t="s">
        <v>17</v>
      </c>
      <c r="D17" s="11" t="s">
        <v>20</v>
      </c>
      <c r="E17" s="108" t="s">
        <v>21</v>
      </c>
      <c r="F17" s="108"/>
      <c r="G17" s="65">
        <f t="shared" si="0"/>
        <v>104500</v>
      </c>
      <c r="H17" s="65">
        <f t="shared" si="0"/>
        <v>104500</v>
      </c>
      <c r="I17" s="65">
        <f t="shared" si="0"/>
        <v>104500</v>
      </c>
    </row>
    <row r="18" spans="1:11" x14ac:dyDescent="0.25">
      <c r="A18" s="153" t="s">
        <v>22</v>
      </c>
      <c r="B18" s="108">
        <v>901</v>
      </c>
      <c r="C18" s="11" t="s">
        <v>17</v>
      </c>
      <c r="D18" s="11" t="s">
        <v>20</v>
      </c>
      <c r="E18" s="108" t="s">
        <v>21</v>
      </c>
      <c r="F18" s="108"/>
      <c r="G18" s="65">
        <f t="shared" si="0"/>
        <v>104500</v>
      </c>
      <c r="H18" s="65">
        <f t="shared" si="0"/>
        <v>104500</v>
      </c>
      <c r="I18" s="65">
        <f t="shared" si="0"/>
        <v>104500</v>
      </c>
    </row>
    <row r="19" spans="1:11" x14ac:dyDescent="0.25">
      <c r="A19" s="153" t="s">
        <v>22</v>
      </c>
      <c r="B19" s="108">
        <v>901</v>
      </c>
      <c r="C19" s="11" t="s">
        <v>17</v>
      </c>
      <c r="D19" s="11" t="s">
        <v>20</v>
      </c>
      <c r="E19" s="108" t="s">
        <v>21</v>
      </c>
      <c r="F19" s="108"/>
      <c r="G19" s="65">
        <f t="shared" si="0"/>
        <v>104500</v>
      </c>
      <c r="H19" s="65">
        <f t="shared" si="0"/>
        <v>104500</v>
      </c>
      <c r="I19" s="65">
        <f t="shared" si="0"/>
        <v>104500</v>
      </c>
    </row>
    <row r="20" spans="1:11" x14ac:dyDescent="0.25">
      <c r="A20" s="153" t="s">
        <v>22</v>
      </c>
      <c r="B20" s="108">
        <v>901</v>
      </c>
      <c r="C20" s="11" t="s">
        <v>17</v>
      </c>
      <c r="D20" s="11" t="s">
        <v>20</v>
      </c>
      <c r="E20" s="108" t="s">
        <v>21</v>
      </c>
      <c r="F20" s="108"/>
      <c r="G20" s="65">
        <f t="shared" si="0"/>
        <v>104500</v>
      </c>
      <c r="H20" s="65">
        <f t="shared" si="0"/>
        <v>104500</v>
      </c>
      <c r="I20" s="65">
        <f>I21</f>
        <v>104500</v>
      </c>
    </row>
    <row r="21" spans="1:11" ht="25.5" x14ac:dyDescent="0.25">
      <c r="A21" s="153" t="s">
        <v>23</v>
      </c>
      <c r="B21" s="108">
        <v>901</v>
      </c>
      <c r="C21" s="11" t="s">
        <v>17</v>
      </c>
      <c r="D21" s="11" t="s">
        <v>20</v>
      </c>
      <c r="E21" s="108" t="s">
        <v>24</v>
      </c>
      <c r="F21" s="108"/>
      <c r="G21" s="65">
        <f>G22</f>
        <v>104500</v>
      </c>
      <c r="H21" s="65">
        <f t="shared" si="0"/>
        <v>104500</v>
      </c>
      <c r="I21" s="65">
        <f t="shared" si="0"/>
        <v>104500</v>
      </c>
    </row>
    <row r="22" spans="1:11" x14ac:dyDescent="0.25">
      <c r="A22" s="154" t="s">
        <v>29</v>
      </c>
      <c r="B22" s="108">
        <v>901</v>
      </c>
      <c r="C22" s="11" t="s">
        <v>17</v>
      </c>
      <c r="D22" s="12">
        <v>3</v>
      </c>
      <c r="E22" s="108" t="s">
        <v>24</v>
      </c>
      <c r="F22" s="108">
        <v>200</v>
      </c>
      <c r="G22" s="65">
        <f>G23</f>
        <v>104500</v>
      </c>
      <c r="H22" s="65">
        <f>H23</f>
        <v>104500</v>
      </c>
      <c r="I22" s="65">
        <f>I23</f>
        <v>104500</v>
      </c>
    </row>
    <row r="23" spans="1:11" ht="25.5" x14ac:dyDescent="0.25">
      <c r="A23" s="155" t="s">
        <v>30</v>
      </c>
      <c r="B23" s="108">
        <v>901</v>
      </c>
      <c r="C23" s="11" t="s">
        <v>17</v>
      </c>
      <c r="D23" s="12">
        <v>3</v>
      </c>
      <c r="E23" s="108" t="s">
        <v>24</v>
      </c>
      <c r="F23" s="108">
        <v>240</v>
      </c>
      <c r="G23" s="65">
        <f>G24+G25</f>
        <v>104500</v>
      </c>
      <c r="H23" s="65">
        <f>H24+H25</f>
        <v>104500</v>
      </c>
      <c r="I23" s="65">
        <f>I24+I25</f>
        <v>104500</v>
      </c>
    </row>
    <row r="24" spans="1:11" x14ac:dyDescent="0.25">
      <c r="A24" s="155" t="s">
        <v>31</v>
      </c>
      <c r="B24" s="108">
        <v>901</v>
      </c>
      <c r="C24" s="11" t="s">
        <v>17</v>
      </c>
      <c r="D24" s="12">
        <v>3</v>
      </c>
      <c r="E24" s="108" t="s">
        <v>24</v>
      </c>
      <c r="F24" s="108">
        <v>242</v>
      </c>
      <c r="G24" s="65">
        <v>57000</v>
      </c>
      <c r="H24" s="65">
        <v>57000</v>
      </c>
      <c r="I24" s="65">
        <v>57000</v>
      </c>
    </row>
    <row r="25" spans="1:11" ht="25.5" x14ac:dyDescent="0.25">
      <c r="A25" s="155" t="s">
        <v>32</v>
      </c>
      <c r="B25" s="108">
        <v>901</v>
      </c>
      <c r="C25" s="11" t="s">
        <v>17</v>
      </c>
      <c r="D25" s="12">
        <v>3</v>
      </c>
      <c r="E25" s="108" t="s">
        <v>24</v>
      </c>
      <c r="F25" s="108">
        <v>244</v>
      </c>
      <c r="G25" s="65">
        <v>47500</v>
      </c>
      <c r="H25" s="65">
        <v>47500</v>
      </c>
      <c r="I25" s="65">
        <v>47500</v>
      </c>
    </row>
    <row r="26" spans="1:11" x14ac:dyDescent="0.25">
      <c r="A26" s="156" t="s">
        <v>39</v>
      </c>
      <c r="B26" s="7">
        <v>902</v>
      </c>
      <c r="C26" s="13"/>
      <c r="D26" s="14"/>
      <c r="E26" s="7"/>
      <c r="F26" s="7"/>
      <c r="G26" s="63">
        <f>G27+G167+G234+G332+G387+G400+G419+G514</f>
        <v>188452284</v>
      </c>
      <c r="H26" s="63">
        <f t="shared" ref="H26:I26" si="1">H27+H167+H234+H332+H387+H400+H419+H514</f>
        <v>228417578.55000001</v>
      </c>
      <c r="I26" s="63">
        <f t="shared" si="1"/>
        <v>196274800.59999999</v>
      </c>
      <c r="J26" s="15"/>
      <c r="K26" s="76"/>
    </row>
    <row r="27" spans="1:11" x14ac:dyDescent="0.25">
      <c r="A27" s="157" t="s">
        <v>16</v>
      </c>
      <c r="B27" s="16">
        <v>902</v>
      </c>
      <c r="C27" s="17" t="s">
        <v>17</v>
      </c>
      <c r="D27" s="18">
        <v>0</v>
      </c>
      <c r="E27" s="19"/>
      <c r="F27" s="16"/>
      <c r="G27" s="66">
        <f>G28+G38+G105+G112</f>
        <v>90879719</v>
      </c>
      <c r="H27" s="66">
        <f>H28+H38+H105+H112</f>
        <v>86090686</v>
      </c>
      <c r="I27" s="66">
        <f>I28+I38+I105+I112</f>
        <v>86046286</v>
      </c>
    </row>
    <row r="28" spans="1:11" ht="25.5" x14ac:dyDescent="0.25">
      <c r="A28" s="158" t="s">
        <v>40</v>
      </c>
      <c r="B28" s="87">
        <v>902</v>
      </c>
      <c r="C28" s="20" t="s">
        <v>17</v>
      </c>
      <c r="D28" s="21">
        <v>2</v>
      </c>
      <c r="E28" s="16"/>
      <c r="F28" s="87"/>
      <c r="G28" s="67">
        <f t="shared" ref="G28:I33" si="2">G29</f>
        <v>4501351</v>
      </c>
      <c r="H28" s="67">
        <f t="shared" si="2"/>
        <v>4563751</v>
      </c>
      <c r="I28" s="67">
        <f t="shared" si="2"/>
        <v>4501351</v>
      </c>
    </row>
    <row r="29" spans="1:11" x14ac:dyDescent="0.25">
      <c r="A29" s="159" t="s">
        <v>22</v>
      </c>
      <c r="B29" s="87">
        <v>902</v>
      </c>
      <c r="C29" s="20" t="s">
        <v>17</v>
      </c>
      <c r="D29" s="21">
        <v>2</v>
      </c>
      <c r="E29" s="87" t="s">
        <v>41</v>
      </c>
      <c r="F29" s="87"/>
      <c r="G29" s="67">
        <f t="shared" si="2"/>
        <v>4501351</v>
      </c>
      <c r="H29" s="67">
        <f t="shared" si="2"/>
        <v>4563751</v>
      </c>
      <c r="I29" s="67">
        <f t="shared" si="2"/>
        <v>4501351</v>
      </c>
    </row>
    <row r="30" spans="1:11" x14ac:dyDescent="0.25">
      <c r="A30" s="159" t="s">
        <v>22</v>
      </c>
      <c r="B30" s="87">
        <v>902</v>
      </c>
      <c r="C30" s="20" t="s">
        <v>17</v>
      </c>
      <c r="D30" s="21">
        <v>2</v>
      </c>
      <c r="E30" s="87" t="s">
        <v>21</v>
      </c>
      <c r="F30" s="87"/>
      <c r="G30" s="67">
        <f t="shared" si="2"/>
        <v>4501351</v>
      </c>
      <c r="H30" s="67">
        <f t="shared" si="2"/>
        <v>4563751</v>
      </c>
      <c r="I30" s="67">
        <f t="shared" si="2"/>
        <v>4501351</v>
      </c>
    </row>
    <row r="31" spans="1:11" x14ac:dyDescent="0.25">
      <c r="A31" s="159" t="s">
        <v>22</v>
      </c>
      <c r="B31" s="87">
        <v>902</v>
      </c>
      <c r="C31" s="20" t="s">
        <v>17</v>
      </c>
      <c r="D31" s="21">
        <v>2</v>
      </c>
      <c r="E31" s="87" t="s">
        <v>21</v>
      </c>
      <c r="F31" s="87"/>
      <c r="G31" s="67">
        <f t="shared" si="2"/>
        <v>4501351</v>
      </c>
      <c r="H31" s="67">
        <f t="shared" si="2"/>
        <v>4563751</v>
      </c>
      <c r="I31" s="67">
        <f t="shared" si="2"/>
        <v>4501351</v>
      </c>
    </row>
    <row r="32" spans="1:11" x14ac:dyDescent="0.25">
      <c r="A32" s="158" t="s">
        <v>42</v>
      </c>
      <c r="B32" s="87">
        <v>902</v>
      </c>
      <c r="C32" s="20" t="s">
        <v>17</v>
      </c>
      <c r="D32" s="21">
        <v>2</v>
      </c>
      <c r="E32" s="84" t="s">
        <v>43</v>
      </c>
      <c r="F32" s="87"/>
      <c r="G32" s="67">
        <f t="shared" si="2"/>
        <v>4501351</v>
      </c>
      <c r="H32" s="67">
        <f t="shared" si="2"/>
        <v>4563751</v>
      </c>
      <c r="I32" s="67">
        <f t="shared" si="2"/>
        <v>4501351</v>
      </c>
    </row>
    <row r="33" spans="1:9" ht="38.25" x14ac:dyDescent="0.25">
      <c r="A33" s="159" t="s">
        <v>25</v>
      </c>
      <c r="B33" s="87">
        <v>902</v>
      </c>
      <c r="C33" s="20" t="s">
        <v>17</v>
      </c>
      <c r="D33" s="21">
        <v>2</v>
      </c>
      <c r="E33" s="84" t="s">
        <v>43</v>
      </c>
      <c r="F33" s="87">
        <v>100</v>
      </c>
      <c r="G33" s="67">
        <f t="shared" si="2"/>
        <v>4501351</v>
      </c>
      <c r="H33" s="67">
        <f t="shared" si="2"/>
        <v>4563751</v>
      </c>
      <c r="I33" s="67">
        <f t="shared" si="2"/>
        <v>4501351</v>
      </c>
    </row>
    <row r="34" spans="1:9" x14ac:dyDescent="0.25">
      <c r="A34" s="159" t="s">
        <v>44</v>
      </c>
      <c r="B34" s="87">
        <v>902</v>
      </c>
      <c r="C34" s="20" t="s">
        <v>17</v>
      </c>
      <c r="D34" s="21">
        <v>2</v>
      </c>
      <c r="E34" s="84" t="s">
        <v>43</v>
      </c>
      <c r="F34" s="87">
        <v>120</v>
      </c>
      <c r="G34" s="67">
        <f>G35+G36+G37</f>
        <v>4501351</v>
      </c>
      <c r="H34" s="67">
        <f>H35+H36+H37</f>
        <v>4563751</v>
      </c>
      <c r="I34" s="67">
        <f t="shared" ref="I34" si="3">I35+I36+I37</f>
        <v>4501351</v>
      </c>
    </row>
    <row r="35" spans="1:9" ht="17.25" customHeight="1" x14ac:dyDescent="0.25">
      <c r="A35" s="158" t="s">
        <v>26</v>
      </c>
      <c r="B35" s="87">
        <v>902</v>
      </c>
      <c r="C35" s="20" t="s">
        <v>17</v>
      </c>
      <c r="D35" s="21">
        <v>2</v>
      </c>
      <c r="E35" s="84" t="s">
        <v>43</v>
      </c>
      <c r="F35" s="87">
        <v>121</v>
      </c>
      <c r="G35" s="67">
        <v>3746629</v>
      </c>
      <c r="H35" s="67">
        <v>3746629</v>
      </c>
      <c r="I35" s="67">
        <v>3746629</v>
      </c>
    </row>
    <row r="36" spans="1:9" ht="25.5" x14ac:dyDescent="0.25">
      <c r="A36" s="158" t="s">
        <v>27</v>
      </c>
      <c r="B36" s="87">
        <v>902</v>
      </c>
      <c r="C36" s="20" t="s">
        <v>17</v>
      </c>
      <c r="D36" s="21">
        <v>2</v>
      </c>
      <c r="E36" s="84" t="s">
        <v>43</v>
      </c>
      <c r="F36" s="87">
        <v>122</v>
      </c>
      <c r="G36" s="67"/>
      <c r="H36" s="67">
        <v>62400</v>
      </c>
      <c r="I36" s="67"/>
    </row>
    <row r="37" spans="1:9" ht="25.5" x14ac:dyDescent="0.25">
      <c r="A37" s="158" t="s">
        <v>28</v>
      </c>
      <c r="B37" s="87">
        <v>902</v>
      </c>
      <c r="C37" s="20" t="s">
        <v>17</v>
      </c>
      <c r="D37" s="21">
        <v>2</v>
      </c>
      <c r="E37" s="84" t="s">
        <v>43</v>
      </c>
      <c r="F37" s="87">
        <v>129</v>
      </c>
      <c r="G37" s="67">
        <v>754722</v>
      </c>
      <c r="H37" s="67">
        <v>754722</v>
      </c>
      <c r="I37" s="67">
        <v>754722</v>
      </c>
    </row>
    <row r="38" spans="1:9" ht="25.5" x14ac:dyDescent="0.25">
      <c r="A38" s="158" t="s">
        <v>45</v>
      </c>
      <c r="B38" s="87">
        <v>902</v>
      </c>
      <c r="C38" s="20" t="s">
        <v>17</v>
      </c>
      <c r="D38" s="21">
        <v>4</v>
      </c>
      <c r="E38" s="21"/>
      <c r="F38" s="87"/>
      <c r="G38" s="67">
        <f>G39+G73+G86</f>
        <v>33208948</v>
      </c>
      <c r="H38" s="67">
        <f>H39+H73+H86</f>
        <v>33208948</v>
      </c>
      <c r="I38" s="67">
        <f>I39+I73+I86</f>
        <v>33208948</v>
      </c>
    </row>
    <row r="39" spans="1:9" ht="24.75" customHeight="1" x14ac:dyDescent="0.25">
      <c r="A39" s="160" t="s">
        <v>52</v>
      </c>
      <c r="B39" s="87">
        <v>902</v>
      </c>
      <c r="C39" s="20" t="s">
        <v>17</v>
      </c>
      <c r="D39" s="21">
        <v>4</v>
      </c>
      <c r="E39" s="21" t="s">
        <v>53</v>
      </c>
      <c r="F39" s="87"/>
      <c r="G39" s="67">
        <f>G40</f>
        <v>1864000</v>
      </c>
      <c r="H39" s="67">
        <f>H40</f>
        <v>1864000</v>
      </c>
      <c r="I39" s="67">
        <f>I40</f>
        <v>1864000</v>
      </c>
    </row>
    <row r="40" spans="1:9" ht="18" customHeight="1" x14ac:dyDescent="0.25">
      <c r="A40" s="158" t="s">
        <v>54</v>
      </c>
      <c r="B40" s="87">
        <v>902</v>
      </c>
      <c r="C40" s="20" t="s">
        <v>17</v>
      </c>
      <c r="D40" s="21">
        <v>4</v>
      </c>
      <c r="E40" s="21" t="s">
        <v>55</v>
      </c>
      <c r="F40" s="87"/>
      <c r="G40" s="67">
        <f>G41+G52+G62</f>
        <v>1864000</v>
      </c>
      <c r="H40" s="67">
        <f>H41+H52+H62</f>
        <v>1864000</v>
      </c>
      <c r="I40" s="67">
        <f>I41+I52+I62</f>
        <v>1864000</v>
      </c>
    </row>
    <row r="41" spans="1:9" x14ac:dyDescent="0.25">
      <c r="A41" s="158" t="s">
        <v>56</v>
      </c>
      <c r="B41" s="87">
        <v>902</v>
      </c>
      <c r="C41" s="20" t="s">
        <v>17</v>
      </c>
      <c r="D41" s="21">
        <v>4</v>
      </c>
      <c r="E41" s="21" t="s">
        <v>57</v>
      </c>
      <c r="F41" s="87"/>
      <c r="G41" s="67">
        <f>G42</f>
        <v>961000</v>
      </c>
      <c r="H41" s="67">
        <f>H42</f>
        <v>961000</v>
      </c>
      <c r="I41" s="67">
        <f>I42</f>
        <v>961000</v>
      </c>
    </row>
    <row r="42" spans="1:9" ht="25.5" x14ac:dyDescent="0.25">
      <c r="A42" s="158" t="s">
        <v>58</v>
      </c>
      <c r="B42" s="87">
        <v>902</v>
      </c>
      <c r="C42" s="20" t="s">
        <v>17</v>
      </c>
      <c r="D42" s="21">
        <v>4</v>
      </c>
      <c r="E42" s="21" t="s">
        <v>59</v>
      </c>
      <c r="F42" s="87"/>
      <c r="G42" s="67">
        <f>G43+G48</f>
        <v>961000</v>
      </c>
      <c r="H42" s="67">
        <f>H43+H48</f>
        <v>961000</v>
      </c>
      <c r="I42" s="67">
        <f>I43+I48</f>
        <v>961000</v>
      </c>
    </row>
    <row r="43" spans="1:9" ht="38.25" x14ac:dyDescent="0.25">
      <c r="A43" s="158" t="s">
        <v>25</v>
      </c>
      <c r="B43" s="87">
        <v>902</v>
      </c>
      <c r="C43" s="20" t="s">
        <v>17</v>
      </c>
      <c r="D43" s="21">
        <v>4</v>
      </c>
      <c r="E43" s="21" t="s">
        <v>59</v>
      </c>
      <c r="F43" s="87">
        <v>100</v>
      </c>
      <c r="G43" s="67">
        <f>G44</f>
        <v>946579</v>
      </c>
      <c r="H43" s="67">
        <f>H44</f>
        <v>909689</v>
      </c>
      <c r="I43" s="67">
        <f>I44</f>
        <v>946579</v>
      </c>
    </row>
    <row r="44" spans="1:9" x14ac:dyDescent="0.25">
      <c r="A44" s="158" t="s">
        <v>44</v>
      </c>
      <c r="B44" s="87">
        <v>902</v>
      </c>
      <c r="C44" s="20" t="s">
        <v>17</v>
      </c>
      <c r="D44" s="21">
        <v>4</v>
      </c>
      <c r="E44" s="21" t="s">
        <v>59</v>
      </c>
      <c r="F44" s="87">
        <v>120</v>
      </c>
      <c r="G44" s="67">
        <f>G45+G46+G47</f>
        <v>946579</v>
      </c>
      <c r="H44" s="67">
        <f>H45+H46+H47</f>
        <v>909689</v>
      </c>
      <c r="I44" s="67">
        <f>I45+I46+I47</f>
        <v>946579</v>
      </c>
    </row>
    <row r="45" spans="1:9" x14ac:dyDescent="0.25">
      <c r="A45" s="158" t="s">
        <v>26</v>
      </c>
      <c r="B45" s="87">
        <v>902</v>
      </c>
      <c r="C45" s="20" t="s">
        <v>17</v>
      </c>
      <c r="D45" s="21">
        <v>4</v>
      </c>
      <c r="E45" s="21" t="str">
        <f>E44</f>
        <v>02 3 01 40110</v>
      </c>
      <c r="F45" s="87">
        <v>121</v>
      </c>
      <c r="G45" s="67">
        <v>700059</v>
      </c>
      <c r="H45" s="67">
        <v>700059</v>
      </c>
      <c r="I45" s="67">
        <v>700059</v>
      </c>
    </row>
    <row r="46" spans="1:9" ht="25.5" x14ac:dyDescent="0.25">
      <c r="A46" s="158" t="s">
        <v>27</v>
      </c>
      <c r="B46" s="87">
        <v>902</v>
      </c>
      <c r="C46" s="20" t="s">
        <v>17</v>
      </c>
      <c r="D46" s="21">
        <v>4</v>
      </c>
      <c r="E46" s="21" t="str">
        <f>E45</f>
        <v>02 3 01 40110</v>
      </c>
      <c r="F46" s="87">
        <v>122</v>
      </c>
      <c r="G46" s="67">
        <v>36890</v>
      </c>
      <c r="H46" s="67"/>
      <c r="I46" s="67">
        <v>36890</v>
      </c>
    </row>
    <row r="47" spans="1:9" ht="25.5" x14ac:dyDescent="0.25">
      <c r="A47" s="158" t="s">
        <v>28</v>
      </c>
      <c r="B47" s="87">
        <v>902</v>
      </c>
      <c r="C47" s="20" t="s">
        <v>17</v>
      </c>
      <c r="D47" s="21">
        <v>4</v>
      </c>
      <c r="E47" s="21" t="str">
        <f>E46</f>
        <v>02 3 01 40110</v>
      </c>
      <c r="F47" s="87">
        <v>129</v>
      </c>
      <c r="G47" s="67">
        <v>209630</v>
      </c>
      <c r="H47" s="67">
        <v>209630</v>
      </c>
      <c r="I47" s="67">
        <v>209630</v>
      </c>
    </row>
    <row r="48" spans="1:9" x14ac:dyDescent="0.25">
      <c r="A48" s="158" t="s">
        <v>29</v>
      </c>
      <c r="B48" s="87">
        <v>902</v>
      </c>
      <c r="C48" s="20" t="s">
        <v>17</v>
      </c>
      <c r="D48" s="21">
        <v>4</v>
      </c>
      <c r="E48" s="21" t="str">
        <f>E47</f>
        <v>02 3 01 40110</v>
      </c>
      <c r="F48" s="87">
        <v>200</v>
      </c>
      <c r="G48" s="67">
        <f>G49</f>
        <v>14421</v>
      </c>
      <c r="H48" s="67">
        <f>H49</f>
        <v>51311</v>
      </c>
      <c r="I48" s="67">
        <f>I49</f>
        <v>14421</v>
      </c>
    </row>
    <row r="49" spans="1:9" ht="17.25" customHeight="1" x14ac:dyDescent="0.25">
      <c r="A49" s="158" t="s">
        <v>30</v>
      </c>
      <c r="B49" s="87">
        <v>902</v>
      </c>
      <c r="C49" s="20" t="s">
        <v>17</v>
      </c>
      <c r="D49" s="21">
        <v>4</v>
      </c>
      <c r="E49" s="21" t="str">
        <f>E48</f>
        <v>02 3 01 40110</v>
      </c>
      <c r="F49" s="87">
        <v>240</v>
      </c>
      <c r="G49" s="67">
        <f>G50+G51</f>
        <v>14421</v>
      </c>
      <c r="H49" s="67">
        <f t="shared" ref="H49:I49" si="4">H50+H51</f>
        <v>51311</v>
      </c>
      <c r="I49" s="67">
        <f t="shared" si="4"/>
        <v>14421</v>
      </c>
    </row>
    <row r="50" spans="1:9" x14ac:dyDescent="0.25">
      <c r="A50" s="158" t="s">
        <v>31</v>
      </c>
      <c r="B50" s="87">
        <v>902</v>
      </c>
      <c r="C50" s="20" t="s">
        <v>17</v>
      </c>
      <c r="D50" s="21">
        <v>4</v>
      </c>
      <c r="E50" s="21" t="str">
        <f>E48</f>
        <v>02 3 01 40110</v>
      </c>
      <c r="F50" s="87">
        <v>242</v>
      </c>
      <c r="G50" s="67">
        <v>14421</v>
      </c>
      <c r="H50" s="62">
        <v>36890</v>
      </c>
      <c r="I50" s="67">
        <v>14421</v>
      </c>
    </row>
    <row r="51" spans="1:9" ht="18.75" customHeight="1" x14ac:dyDescent="0.25">
      <c r="A51" s="158" t="s">
        <v>32</v>
      </c>
      <c r="B51" s="87">
        <v>902</v>
      </c>
      <c r="C51" s="21" t="str">
        <f>C50</f>
        <v>01</v>
      </c>
      <c r="D51" s="21">
        <f>D50</f>
        <v>4</v>
      </c>
      <c r="E51" s="21" t="str">
        <f>E50</f>
        <v>02 3 01 40110</v>
      </c>
      <c r="F51" s="87">
        <v>244</v>
      </c>
      <c r="G51" s="67"/>
      <c r="H51" s="67">
        <v>14421</v>
      </c>
      <c r="I51" s="67"/>
    </row>
    <row r="52" spans="1:9" x14ac:dyDescent="0.25">
      <c r="A52" s="158" t="s">
        <v>60</v>
      </c>
      <c r="B52" s="87">
        <v>902</v>
      </c>
      <c r="C52" s="20" t="s">
        <v>17</v>
      </c>
      <c r="D52" s="21">
        <v>4</v>
      </c>
      <c r="E52" s="21" t="s">
        <v>61</v>
      </c>
      <c r="F52" s="87"/>
      <c r="G52" s="67">
        <f>G53</f>
        <v>480000</v>
      </c>
      <c r="H52" s="67">
        <f t="shared" ref="H52:I54" si="5">H53</f>
        <v>480000</v>
      </c>
      <c r="I52" s="67">
        <f t="shared" si="5"/>
        <v>480000</v>
      </c>
    </row>
    <row r="53" spans="1:9" ht="38.25" x14ac:dyDescent="0.25">
      <c r="A53" s="158" t="s">
        <v>62</v>
      </c>
      <c r="B53" s="87">
        <v>902</v>
      </c>
      <c r="C53" s="20" t="s">
        <v>17</v>
      </c>
      <c r="D53" s="21">
        <v>4</v>
      </c>
      <c r="E53" s="21" t="s">
        <v>63</v>
      </c>
      <c r="F53" s="87"/>
      <c r="G53" s="67">
        <f>G54+G59</f>
        <v>480000</v>
      </c>
      <c r="H53" s="67">
        <f t="shared" ref="H53:I53" si="6">H54+H59</f>
        <v>480000</v>
      </c>
      <c r="I53" s="67">
        <f t="shared" si="6"/>
        <v>480000</v>
      </c>
    </row>
    <row r="54" spans="1:9" ht="38.25" x14ac:dyDescent="0.25">
      <c r="A54" s="158" t="s">
        <v>25</v>
      </c>
      <c r="B54" s="87">
        <v>902</v>
      </c>
      <c r="C54" s="20" t="s">
        <v>17</v>
      </c>
      <c r="D54" s="21">
        <v>4</v>
      </c>
      <c r="E54" s="21" t="s">
        <v>63</v>
      </c>
      <c r="F54" s="87">
        <v>100</v>
      </c>
      <c r="G54" s="67">
        <f>G55</f>
        <v>480000</v>
      </c>
      <c r="H54" s="67">
        <f t="shared" si="5"/>
        <v>480000</v>
      </c>
      <c r="I54" s="67">
        <f t="shared" si="5"/>
        <v>480000</v>
      </c>
    </row>
    <row r="55" spans="1:9" x14ac:dyDescent="0.25">
      <c r="A55" s="158" t="s">
        <v>44</v>
      </c>
      <c r="B55" s="87">
        <v>902</v>
      </c>
      <c r="C55" s="20" t="s">
        <v>17</v>
      </c>
      <c r="D55" s="21">
        <v>4</v>
      </c>
      <c r="E55" s="21" t="s">
        <v>63</v>
      </c>
      <c r="F55" s="87">
        <v>120</v>
      </c>
      <c r="G55" s="67">
        <f>G56+G57+G58</f>
        <v>480000</v>
      </c>
      <c r="H55" s="67">
        <f>H56+H57+H58</f>
        <v>480000</v>
      </c>
      <c r="I55" s="67">
        <f>I56+I57+I58</f>
        <v>480000</v>
      </c>
    </row>
    <row r="56" spans="1:9" x14ac:dyDescent="0.25">
      <c r="A56" s="158" t="s">
        <v>26</v>
      </c>
      <c r="B56" s="87">
        <v>902</v>
      </c>
      <c r="C56" s="20" t="s">
        <v>17</v>
      </c>
      <c r="D56" s="21">
        <v>4</v>
      </c>
      <c r="E56" s="21" t="s">
        <v>63</v>
      </c>
      <c r="F56" s="87">
        <v>121</v>
      </c>
      <c r="G56" s="67">
        <v>394993</v>
      </c>
      <c r="H56" s="67">
        <v>394993</v>
      </c>
      <c r="I56" s="67">
        <v>394993</v>
      </c>
    </row>
    <row r="57" spans="1:9" ht="25.5" hidden="1" x14ac:dyDescent="0.25">
      <c r="A57" s="158" t="s">
        <v>27</v>
      </c>
      <c r="B57" s="87">
        <v>902</v>
      </c>
      <c r="C57" s="20" t="s">
        <v>17</v>
      </c>
      <c r="D57" s="21">
        <v>4</v>
      </c>
      <c r="E57" s="21" t="s">
        <v>63</v>
      </c>
      <c r="F57" s="87">
        <v>122</v>
      </c>
      <c r="G57" s="67"/>
      <c r="H57" s="67"/>
      <c r="I57" s="67"/>
    </row>
    <row r="58" spans="1:9" ht="25.5" x14ac:dyDescent="0.25">
      <c r="A58" s="158" t="s">
        <v>28</v>
      </c>
      <c r="B58" s="87">
        <v>902</v>
      </c>
      <c r="C58" s="20" t="s">
        <v>17</v>
      </c>
      <c r="D58" s="21">
        <v>4</v>
      </c>
      <c r="E58" s="21" t="s">
        <v>63</v>
      </c>
      <c r="F58" s="87">
        <v>129</v>
      </c>
      <c r="G58" s="67">
        <v>85007</v>
      </c>
      <c r="H58" s="67">
        <v>85007</v>
      </c>
      <c r="I58" s="67">
        <v>85007</v>
      </c>
    </row>
    <row r="59" spans="1:9" hidden="1" x14ac:dyDescent="0.25">
      <c r="A59" s="158" t="s">
        <v>29</v>
      </c>
      <c r="B59" s="87">
        <v>902</v>
      </c>
      <c r="C59" s="20" t="s">
        <v>17</v>
      </c>
      <c r="D59" s="21">
        <v>4</v>
      </c>
      <c r="E59" s="21" t="s">
        <v>63</v>
      </c>
      <c r="F59" s="87">
        <v>200</v>
      </c>
      <c r="G59" s="67">
        <f>G60</f>
        <v>0</v>
      </c>
      <c r="H59" s="67">
        <f t="shared" ref="H59:I59" si="7">H60</f>
        <v>0</v>
      </c>
      <c r="I59" s="67">
        <f t="shared" si="7"/>
        <v>0</v>
      </c>
    </row>
    <row r="60" spans="1:9" ht="17.25" hidden="1" customHeight="1" x14ac:dyDescent="0.25">
      <c r="A60" s="158" t="s">
        <v>30</v>
      </c>
      <c r="B60" s="87">
        <v>902</v>
      </c>
      <c r="C60" s="20" t="s">
        <v>17</v>
      </c>
      <c r="D60" s="21">
        <v>4</v>
      </c>
      <c r="E60" s="21" t="s">
        <v>63</v>
      </c>
      <c r="F60" s="87">
        <v>240</v>
      </c>
      <c r="G60" s="67"/>
      <c r="H60" s="67"/>
      <c r="I60" s="67"/>
    </row>
    <row r="61" spans="1:9" ht="16.5" hidden="1" customHeight="1" x14ac:dyDescent="0.25">
      <c r="A61" s="158" t="s">
        <v>32</v>
      </c>
      <c r="B61" s="87">
        <v>902</v>
      </c>
      <c r="C61" s="20" t="s">
        <v>17</v>
      </c>
      <c r="D61" s="21">
        <v>4</v>
      </c>
      <c r="E61" s="21" t="s">
        <v>63</v>
      </c>
      <c r="F61" s="87">
        <v>244</v>
      </c>
      <c r="G61" s="67"/>
      <c r="H61" s="67"/>
      <c r="I61" s="67"/>
    </row>
    <row r="62" spans="1:9" ht="18.75" customHeight="1" x14ac:dyDescent="0.25">
      <c r="A62" s="158" t="s">
        <v>64</v>
      </c>
      <c r="B62" s="87">
        <v>902</v>
      </c>
      <c r="C62" s="20" t="s">
        <v>17</v>
      </c>
      <c r="D62" s="21">
        <v>4</v>
      </c>
      <c r="E62" s="21" t="s">
        <v>65</v>
      </c>
      <c r="F62" s="87"/>
      <c r="G62" s="67">
        <f>G63</f>
        <v>423000</v>
      </c>
      <c r="H62" s="67">
        <f t="shared" ref="H62:I64" si="8">H63</f>
        <v>423000</v>
      </c>
      <c r="I62" s="67">
        <f t="shared" si="8"/>
        <v>423000</v>
      </c>
    </row>
    <row r="63" spans="1:9" ht="35.25" customHeight="1" x14ac:dyDescent="0.25">
      <c r="A63" s="158" t="s">
        <v>66</v>
      </c>
      <c r="B63" s="87">
        <v>902</v>
      </c>
      <c r="C63" s="20" t="s">
        <v>17</v>
      </c>
      <c r="D63" s="21">
        <v>4</v>
      </c>
      <c r="E63" s="21" t="s">
        <v>67</v>
      </c>
      <c r="F63" s="87"/>
      <c r="G63" s="67">
        <f>G64+G69</f>
        <v>423000</v>
      </c>
      <c r="H63" s="67">
        <f t="shared" ref="H63:I63" si="9">H64+H69</f>
        <v>423000</v>
      </c>
      <c r="I63" s="67">
        <f t="shared" si="9"/>
        <v>423000</v>
      </c>
    </row>
    <row r="64" spans="1:9" ht="38.25" x14ac:dyDescent="0.25">
      <c r="A64" s="158" t="s">
        <v>25</v>
      </c>
      <c r="B64" s="87">
        <v>902</v>
      </c>
      <c r="C64" s="20" t="s">
        <v>17</v>
      </c>
      <c r="D64" s="21">
        <v>4</v>
      </c>
      <c r="E64" s="21" t="str">
        <f>E63</f>
        <v>02 3 03 40240</v>
      </c>
      <c r="F64" s="87">
        <v>100</v>
      </c>
      <c r="G64" s="67">
        <f>G65</f>
        <v>374335</v>
      </c>
      <c r="H64" s="67">
        <f t="shared" si="8"/>
        <v>374335</v>
      </c>
      <c r="I64" s="67">
        <f t="shared" si="8"/>
        <v>374335</v>
      </c>
    </row>
    <row r="65" spans="1:9" x14ac:dyDescent="0.25">
      <c r="A65" s="158" t="s">
        <v>44</v>
      </c>
      <c r="B65" s="87">
        <v>902</v>
      </c>
      <c r="C65" s="20" t="s">
        <v>17</v>
      </c>
      <c r="D65" s="21">
        <v>4</v>
      </c>
      <c r="E65" s="21" t="str">
        <f>E64</f>
        <v>02 3 03 40240</v>
      </c>
      <c r="F65" s="87">
        <v>120</v>
      </c>
      <c r="G65" s="67">
        <f>G66+G67+G68</f>
        <v>374335</v>
      </c>
      <c r="H65" s="67">
        <f>H66+H67+H68</f>
        <v>374335</v>
      </c>
      <c r="I65" s="67">
        <f>I66+I67+I68</f>
        <v>374335</v>
      </c>
    </row>
    <row r="66" spans="1:9" x14ac:dyDescent="0.25">
      <c r="A66" s="158" t="s">
        <v>26</v>
      </c>
      <c r="B66" s="87">
        <v>902</v>
      </c>
      <c r="C66" s="20" t="s">
        <v>17</v>
      </c>
      <c r="D66" s="21">
        <v>4</v>
      </c>
      <c r="E66" s="21" t="str">
        <f>E65</f>
        <v>02 3 03 40240</v>
      </c>
      <c r="F66" s="87">
        <v>121</v>
      </c>
      <c r="G66" s="67">
        <v>287508</v>
      </c>
      <c r="H66" s="67">
        <v>287508</v>
      </c>
      <c r="I66" s="67">
        <v>287508</v>
      </c>
    </row>
    <row r="67" spans="1:9" ht="25.5" hidden="1" x14ac:dyDescent="0.25">
      <c r="A67" s="158" t="s">
        <v>27</v>
      </c>
      <c r="B67" s="87">
        <v>902</v>
      </c>
      <c r="C67" s="20" t="s">
        <v>17</v>
      </c>
      <c r="D67" s="21">
        <v>4</v>
      </c>
      <c r="E67" s="21" t="str">
        <f>E66</f>
        <v>02 3 03 40240</v>
      </c>
      <c r="F67" s="87">
        <v>122</v>
      </c>
      <c r="G67" s="67"/>
      <c r="H67" s="67"/>
      <c r="I67" s="67"/>
    </row>
    <row r="68" spans="1:9" ht="25.5" x14ac:dyDescent="0.25">
      <c r="A68" s="158" t="s">
        <v>28</v>
      </c>
      <c r="B68" s="87">
        <v>902</v>
      </c>
      <c r="C68" s="20" t="s">
        <v>17</v>
      </c>
      <c r="D68" s="21">
        <v>4</v>
      </c>
      <c r="E68" s="21" t="str">
        <f>E67</f>
        <v>02 3 03 40240</v>
      </c>
      <c r="F68" s="87">
        <v>129</v>
      </c>
      <c r="G68" s="67">
        <v>86827</v>
      </c>
      <c r="H68" s="67">
        <v>86827</v>
      </c>
      <c r="I68" s="67">
        <v>86827</v>
      </c>
    </row>
    <row r="69" spans="1:9" x14ac:dyDescent="0.25">
      <c r="A69" s="158" t="s">
        <v>29</v>
      </c>
      <c r="B69" s="87">
        <v>902</v>
      </c>
      <c r="C69" s="20" t="s">
        <v>17</v>
      </c>
      <c r="D69" s="21">
        <v>4</v>
      </c>
      <c r="E69" s="21" t="s">
        <v>67</v>
      </c>
      <c r="F69" s="87">
        <v>200</v>
      </c>
      <c r="G69" s="67">
        <f>G70</f>
        <v>48665</v>
      </c>
      <c r="H69" s="67">
        <f t="shared" ref="H69:I69" si="10">H70</f>
        <v>48665</v>
      </c>
      <c r="I69" s="67">
        <f t="shared" si="10"/>
        <v>48665</v>
      </c>
    </row>
    <row r="70" spans="1:9" ht="25.5" x14ac:dyDescent="0.25">
      <c r="A70" s="158" t="s">
        <v>30</v>
      </c>
      <c r="B70" s="87">
        <v>902</v>
      </c>
      <c r="C70" s="20" t="s">
        <v>17</v>
      </c>
      <c r="D70" s="21">
        <v>4</v>
      </c>
      <c r="E70" s="21" t="s">
        <v>67</v>
      </c>
      <c r="F70" s="87">
        <v>240</v>
      </c>
      <c r="G70" s="67">
        <f>G71+G72</f>
        <v>48665</v>
      </c>
      <c r="H70" s="67">
        <f t="shared" ref="H70:I70" si="11">H71+H72</f>
        <v>48665</v>
      </c>
      <c r="I70" s="67">
        <f t="shared" si="11"/>
        <v>48665</v>
      </c>
    </row>
    <row r="71" spans="1:9" x14ac:dyDescent="0.25">
      <c r="A71" s="158" t="s">
        <v>31</v>
      </c>
      <c r="B71" s="87">
        <v>902</v>
      </c>
      <c r="C71" s="20" t="s">
        <v>17</v>
      </c>
      <c r="D71" s="21">
        <v>4</v>
      </c>
      <c r="E71" s="21" t="s">
        <v>67</v>
      </c>
      <c r="F71" s="87">
        <v>242</v>
      </c>
      <c r="G71" s="67">
        <v>12000</v>
      </c>
      <c r="H71" s="67">
        <v>27000</v>
      </c>
      <c r="I71" s="67">
        <v>12000</v>
      </c>
    </row>
    <row r="72" spans="1:9" ht="25.5" x14ac:dyDescent="0.25">
      <c r="A72" s="158" t="s">
        <v>32</v>
      </c>
      <c r="B72" s="87">
        <v>902</v>
      </c>
      <c r="C72" s="20" t="s">
        <v>17</v>
      </c>
      <c r="D72" s="21">
        <v>4</v>
      </c>
      <c r="E72" s="21" t="s">
        <v>67</v>
      </c>
      <c r="F72" s="87">
        <v>244</v>
      </c>
      <c r="G72" s="67">
        <v>36665</v>
      </c>
      <c r="H72" s="67">
        <v>21665</v>
      </c>
      <c r="I72" s="67">
        <v>36665</v>
      </c>
    </row>
    <row r="73" spans="1:9" ht="40.5" customHeight="1" x14ac:dyDescent="0.25">
      <c r="A73" s="160" t="s">
        <v>68</v>
      </c>
      <c r="B73" s="87">
        <v>902</v>
      </c>
      <c r="C73" s="20" t="s">
        <v>17</v>
      </c>
      <c r="D73" s="21">
        <v>4</v>
      </c>
      <c r="E73" s="21" t="s">
        <v>69</v>
      </c>
      <c r="F73" s="87"/>
      <c r="G73" s="67">
        <f>G74</f>
        <v>1121000</v>
      </c>
      <c r="H73" s="67">
        <f t="shared" ref="H73:I75" si="12">H74</f>
        <v>1121000</v>
      </c>
      <c r="I73" s="67">
        <f t="shared" si="12"/>
        <v>1121000</v>
      </c>
    </row>
    <row r="74" spans="1:9" ht="25.5" x14ac:dyDescent="0.25">
      <c r="A74" s="158" t="s">
        <v>70</v>
      </c>
      <c r="B74" s="87">
        <v>902</v>
      </c>
      <c r="C74" s="20" t="s">
        <v>17</v>
      </c>
      <c r="D74" s="21">
        <v>4</v>
      </c>
      <c r="E74" s="21" t="s">
        <v>71</v>
      </c>
      <c r="F74" s="87"/>
      <c r="G74" s="67">
        <f>G75</f>
        <v>1121000</v>
      </c>
      <c r="H74" s="67">
        <f t="shared" si="12"/>
        <v>1121000</v>
      </c>
      <c r="I74" s="67">
        <f t="shared" si="12"/>
        <v>1121000</v>
      </c>
    </row>
    <row r="75" spans="1:9" ht="25.5" x14ac:dyDescent="0.25">
      <c r="A75" s="158" t="s">
        <v>72</v>
      </c>
      <c r="B75" s="87">
        <v>902</v>
      </c>
      <c r="C75" s="20" t="s">
        <v>17</v>
      </c>
      <c r="D75" s="21">
        <v>4</v>
      </c>
      <c r="E75" s="21" t="s">
        <v>73</v>
      </c>
      <c r="F75" s="87"/>
      <c r="G75" s="67">
        <f>G76</f>
        <v>1121000</v>
      </c>
      <c r="H75" s="67">
        <f t="shared" si="12"/>
        <v>1121000</v>
      </c>
      <c r="I75" s="67">
        <f t="shared" si="12"/>
        <v>1121000</v>
      </c>
    </row>
    <row r="76" spans="1:9" ht="38.25" x14ac:dyDescent="0.25">
      <c r="A76" s="158" t="s">
        <v>74</v>
      </c>
      <c r="B76" s="87">
        <v>902</v>
      </c>
      <c r="C76" s="20" t="s">
        <v>17</v>
      </c>
      <c r="D76" s="21">
        <v>4</v>
      </c>
      <c r="E76" s="21" t="s">
        <v>75</v>
      </c>
      <c r="F76" s="87"/>
      <c r="G76" s="67">
        <f>G77+G82</f>
        <v>1121000</v>
      </c>
      <c r="H76" s="67">
        <f t="shared" ref="H76:I76" si="13">H77+H82</f>
        <v>1121000</v>
      </c>
      <c r="I76" s="67">
        <f t="shared" si="13"/>
        <v>1121000</v>
      </c>
    </row>
    <row r="77" spans="1:9" ht="38.25" x14ac:dyDescent="0.25">
      <c r="A77" s="158" t="s">
        <v>25</v>
      </c>
      <c r="B77" s="87">
        <v>902</v>
      </c>
      <c r="C77" s="20" t="s">
        <v>17</v>
      </c>
      <c r="D77" s="21">
        <v>4</v>
      </c>
      <c r="E77" s="21" t="str">
        <f t="shared" ref="E77:E85" si="14">E76</f>
        <v>04 1 01 40100</v>
      </c>
      <c r="F77" s="87">
        <v>100</v>
      </c>
      <c r="G77" s="67">
        <f>G78</f>
        <v>1063252</v>
      </c>
      <c r="H77" s="67">
        <f t="shared" ref="H77:I77" si="15">H78</f>
        <v>1107702</v>
      </c>
      <c r="I77" s="67">
        <f t="shared" si="15"/>
        <v>1063874</v>
      </c>
    </row>
    <row r="78" spans="1:9" x14ac:dyDescent="0.25">
      <c r="A78" s="158" t="s">
        <v>44</v>
      </c>
      <c r="B78" s="87">
        <v>902</v>
      </c>
      <c r="C78" s="20" t="s">
        <v>17</v>
      </c>
      <c r="D78" s="21">
        <v>4</v>
      </c>
      <c r="E78" s="21" t="str">
        <f t="shared" si="14"/>
        <v>04 1 01 40100</v>
      </c>
      <c r="F78" s="87">
        <v>120</v>
      </c>
      <c r="G78" s="67">
        <f>G79+G80+G81</f>
        <v>1063252</v>
      </c>
      <c r="H78" s="67">
        <f t="shared" ref="H78:I78" si="16">H79+H80+H81</f>
        <v>1107702</v>
      </c>
      <c r="I78" s="67">
        <f t="shared" si="16"/>
        <v>1063874</v>
      </c>
    </row>
    <row r="79" spans="1:9" x14ac:dyDescent="0.25">
      <c r="A79" s="158" t="s">
        <v>26</v>
      </c>
      <c r="B79" s="87">
        <v>902</v>
      </c>
      <c r="C79" s="20" t="s">
        <v>17</v>
      </c>
      <c r="D79" s="21">
        <v>4</v>
      </c>
      <c r="E79" s="21" t="str">
        <f t="shared" si="14"/>
        <v>04 1 01 40100</v>
      </c>
      <c r="F79" s="87">
        <v>121</v>
      </c>
      <c r="G79" s="67">
        <v>804687</v>
      </c>
      <c r="H79" s="67">
        <v>804687</v>
      </c>
      <c r="I79" s="67">
        <v>804687</v>
      </c>
    </row>
    <row r="80" spans="1:9" ht="25.5" x14ac:dyDescent="0.25">
      <c r="A80" s="158" t="s">
        <v>27</v>
      </c>
      <c r="B80" s="87">
        <v>902</v>
      </c>
      <c r="C80" s="20" t="s">
        <v>17</v>
      </c>
      <c r="D80" s="21">
        <v>4</v>
      </c>
      <c r="E80" s="21" t="str">
        <f t="shared" si="14"/>
        <v>04 1 01 40100</v>
      </c>
      <c r="F80" s="87">
        <v>122</v>
      </c>
      <c r="G80" s="67">
        <v>15550</v>
      </c>
      <c r="H80" s="67">
        <v>60000</v>
      </c>
      <c r="I80" s="67">
        <v>16172</v>
      </c>
    </row>
    <row r="81" spans="1:9" ht="25.5" x14ac:dyDescent="0.25">
      <c r="A81" s="158" t="s">
        <v>28</v>
      </c>
      <c r="B81" s="87">
        <v>902</v>
      </c>
      <c r="C81" s="20" t="s">
        <v>17</v>
      </c>
      <c r="D81" s="21">
        <v>4</v>
      </c>
      <c r="E81" s="21" t="str">
        <f t="shared" si="14"/>
        <v>04 1 01 40100</v>
      </c>
      <c r="F81" s="87">
        <v>129</v>
      </c>
      <c r="G81" s="67">
        <v>243015</v>
      </c>
      <c r="H81" s="67">
        <v>243015</v>
      </c>
      <c r="I81" s="67">
        <v>243015</v>
      </c>
    </row>
    <row r="82" spans="1:9" x14ac:dyDescent="0.25">
      <c r="A82" s="158" t="s">
        <v>29</v>
      </c>
      <c r="B82" s="87">
        <v>902</v>
      </c>
      <c r="C82" s="20" t="s">
        <v>17</v>
      </c>
      <c r="D82" s="21">
        <v>4</v>
      </c>
      <c r="E82" s="87" t="str">
        <f t="shared" si="14"/>
        <v>04 1 01 40100</v>
      </c>
      <c r="F82" s="87">
        <v>200</v>
      </c>
      <c r="G82" s="67">
        <f>G83</f>
        <v>57748</v>
      </c>
      <c r="H82" s="67">
        <f>H83</f>
        <v>13298</v>
      </c>
      <c r="I82" s="67">
        <f>I83</f>
        <v>57126</v>
      </c>
    </row>
    <row r="83" spans="1:9" ht="21.75" customHeight="1" x14ac:dyDescent="0.25">
      <c r="A83" s="160" t="s">
        <v>30</v>
      </c>
      <c r="B83" s="87">
        <v>902</v>
      </c>
      <c r="C83" s="20" t="s">
        <v>17</v>
      </c>
      <c r="D83" s="21">
        <v>4</v>
      </c>
      <c r="E83" s="87" t="str">
        <f t="shared" si="14"/>
        <v>04 1 01 40100</v>
      </c>
      <c r="F83" s="87">
        <v>240</v>
      </c>
      <c r="G83" s="65">
        <f>G84+G85</f>
        <v>57748</v>
      </c>
      <c r="H83" s="65">
        <f>H84+H85</f>
        <v>13298</v>
      </c>
      <c r="I83" s="65">
        <f>I84+I85</f>
        <v>57126</v>
      </c>
    </row>
    <row r="84" spans="1:9" ht="15" customHeight="1" x14ac:dyDescent="0.25">
      <c r="A84" s="158" t="s">
        <v>31</v>
      </c>
      <c r="B84" s="87">
        <v>902</v>
      </c>
      <c r="C84" s="20" t="s">
        <v>17</v>
      </c>
      <c r="D84" s="21">
        <v>4</v>
      </c>
      <c r="E84" s="87" t="str">
        <f t="shared" si="14"/>
        <v>04 1 01 40100</v>
      </c>
      <c r="F84" s="87">
        <v>242</v>
      </c>
      <c r="G84" s="65">
        <v>38800</v>
      </c>
      <c r="H84" s="65">
        <v>13298</v>
      </c>
      <c r="I84" s="65">
        <v>39120</v>
      </c>
    </row>
    <row r="85" spans="1:9" ht="17.25" customHeight="1" x14ac:dyDescent="0.25">
      <c r="A85" s="158" t="s">
        <v>32</v>
      </c>
      <c r="B85" s="87">
        <v>902</v>
      </c>
      <c r="C85" s="20" t="s">
        <v>17</v>
      </c>
      <c r="D85" s="21">
        <v>4</v>
      </c>
      <c r="E85" s="87" t="str">
        <f t="shared" si="14"/>
        <v>04 1 01 40100</v>
      </c>
      <c r="F85" s="87">
        <v>244</v>
      </c>
      <c r="G85" s="65">
        <v>18948</v>
      </c>
      <c r="H85" s="65"/>
      <c r="I85" s="65">
        <v>18006</v>
      </c>
    </row>
    <row r="86" spans="1:9" x14ac:dyDescent="0.25">
      <c r="A86" s="159" t="s">
        <v>22</v>
      </c>
      <c r="B86" s="87">
        <v>902</v>
      </c>
      <c r="C86" s="20" t="s">
        <v>17</v>
      </c>
      <c r="D86" s="21">
        <v>4</v>
      </c>
      <c r="E86" s="87" t="s">
        <v>41</v>
      </c>
      <c r="F86" s="87"/>
      <c r="G86" s="67">
        <f>G87</f>
        <v>30223948</v>
      </c>
      <c r="H86" s="65">
        <f t="shared" ref="H86:I88" si="17">H87</f>
        <v>30223948</v>
      </c>
      <c r="I86" s="65">
        <f t="shared" si="17"/>
        <v>30223948</v>
      </c>
    </row>
    <row r="87" spans="1:9" x14ac:dyDescent="0.25">
      <c r="A87" s="159" t="s">
        <v>22</v>
      </c>
      <c r="B87" s="87">
        <v>902</v>
      </c>
      <c r="C87" s="20" t="s">
        <v>17</v>
      </c>
      <c r="D87" s="21">
        <v>4</v>
      </c>
      <c r="E87" s="87" t="str">
        <f>E86</f>
        <v>77 0 00 00000</v>
      </c>
      <c r="F87" s="87"/>
      <c r="G87" s="67">
        <f>G88</f>
        <v>30223948</v>
      </c>
      <c r="H87" s="67">
        <f t="shared" si="17"/>
        <v>30223948</v>
      </c>
      <c r="I87" s="67">
        <f t="shared" si="17"/>
        <v>30223948</v>
      </c>
    </row>
    <row r="88" spans="1:9" x14ac:dyDescent="0.25">
      <c r="A88" s="159" t="s">
        <v>22</v>
      </c>
      <c r="B88" s="87">
        <v>902</v>
      </c>
      <c r="C88" s="20" t="s">
        <v>17</v>
      </c>
      <c r="D88" s="21">
        <v>4</v>
      </c>
      <c r="E88" s="87" t="str">
        <f>E87</f>
        <v>77 0 00 00000</v>
      </c>
      <c r="F88" s="87"/>
      <c r="G88" s="67">
        <f>G89</f>
        <v>30223948</v>
      </c>
      <c r="H88" s="67">
        <f t="shared" si="17"/>
        <v>30223948</v>
      </c>
      <c r="I88" s="67">
        <f t="shared" si="17"/>
        <v>30223948</v>
      </c>
    </row>
    <row r="89" spans="1:9" ht="29.25" customHeight="1" x14ac:dyDescent="0.25">
      <c r="A89" s="158" t="s">
        <v>23</v>
      </c>
      <c r="B89" s="87">
        <v>902</v>
      </c>
      <c r="C89" s="20" t="s">
        <v>17</v>
      </c>
      <c r="D89" s="21">
        <v>4</v>
      </c>
      <c r="E89" s="87" t="s">
        <v>24</v>
      </c>
      <c r="F89" s="87"/>
      <c r="G89" s="67">
        <f>G90+G95+G99</f>
        <v>30223948</v>
      </c>
      <c r="H89" s="67">
        <f>H90+H95+H99</f>
        <v>30223948</v>
      </c>
      <c r="I89" s="67">
        <f>I90+I95+I99</f>
        <v>30223948</v>
      </c>
    </row>
    <row r="90" spans="1:9" ht="42" customHeight="1" x14ac:dyDescent="0.25">
      <c r="A90" s="158" t="s">
        <v>25</v>
      </c>
      <c r="B90" s="87">
        <v>902</v>
      </c>
      <c r="C90" s="20" t="s">
        <v>17</v>
      </c>
      <c r="D90" s="21">
        <v>4</v>
      </c>
      <c r="E90" s="87" t="str">
        <f t="shared" ref="E90:E102" si="18">E89</f>
        <v>77 0 00 10010</v>
      </c>
      <c r="F90" s="87">
        <v>100</v>
      </c>
      <c r="G90" s="67">
        <f>G91</f>
        <v>29702048</v>
      </c>
      <c r="H90" s="67">
        <f>H91</f>
        <v>29702048</v>
      </c>
      <c r="I90" s="67">
        <f>I91</f>
        <v>29702048</v>
      </c>
    </row>
    <row r="91" spans="1:9" ht="19.5" customHeight="1" x14ac:dyDescent="0.25">
      <c r="A91" s="158" t="s">
        <v>44</v>
      </c>
      <c r="B91" s="87">
        <v>902</v>
      </c>
      <c r="C91" s="20" t="s">
        <v>17</v>
      </c>
      <c r="D91" s="21">
        <v>4</v>
      </c>
      <c r="E91" s="87" t="str">
        <f t="shared" si="18"/>
        <v>77 0 00 10010</v>
      </c>
      <c r="F91" s="87">
        <v>120</v>
      </c>
      <c r="G91" s="67">
        <f>G92+G93+G94</f>
        <v>29702048</v>
      </c>
      <c r="H91" s="67">
        <f>H92+H93+H94</f>
        <v>29702048</v>
      </c>
      <c r="I91" s="67">
        <f>I92+I93+I94</f>
        <v>29702048</v>
      </c>
    </row>
    <row r="92" spans="1:9" x14ac:dyDescent="0.25">
      <c r="A92" s="158" t="s">
        <v>26</v>
      </c>
      <c r="B92" s="87">
        <v>902</v>
      </c>
      <c r="C92" s="20" t="s">
        <v>17</v>
      </c>
      <c r="D92" s="21">
        <v>4</v>
      </c>
      <c r="E92" s="87" t="str">
        <f t="shared" si="18"/>
        <v>77 0 00 10010</v>
      </c>
      <c r="F92" s="87">
        <v>121</v>
      </c>
      <c r="G92" s="67">
        <v>22286344</v>
      </c>
      <c r="H92" s="67">
        <v>22286344</v>
      </c>
      <c r="I92" s="67">
        <v>22286344</v>
      </c>
    </row>
    <row r="93" spans="1:9" ht="25.5" x14ac:dyDescent="0.25">
      <c r="A93" s="158" t="s">
        <v>27</v>
      </c>
      <c r="B93" s="87">
        <v>902</v>
      </c>
      <c r="C93" s="20" t="s">
        <v>17</v>
      </c>
      <c r="D93" s="21">
        <v>4</v>
      </c>
      <c r="E93" s="87" t="str">
        <f t="shared" si="18"/>
        <v>77 0 00 10010</v>
      </c>
      <c r="F93" s="87">
        <v>122</v>
      </c>
      <c r="G93" s="67">
        <v>725407</v>
      </c>
      <c r="H93" s="67">
        <v>725407</v>
      </c>
      <c r="I93" s="67">
        <v>725407</v>
      </c>
    </row>
    <row r="94" spans="1:9" ht="25.5" x14ac:dyDescent="0.25">
      <c r="A94" s="158" t="s">
        <v>28</v>
      </c>
      <c r="B94" s="87">
        <v>902</v>
      </c>
      <c r="C94" s="20" t="s">
        <v>17</v>
      </c>
      <c r="D94" s="21">
        <v>4</v>
      </c>
      <c r="E94" s="87" t="str">
        <f t="shared" si="18"/>
        <v>77 0 00 10010</v>
      </c>
      <c r="F94" s="87">
        <v>129</v>
      </c>
      <c r="G94" s="67">
        <v>6690297</v>
      </c>
      <c r="H94" s="67">
        <v>6690297</v>
      </c>
      <c r="I94" s="67">
        <v>6690297</v>
      </c>
    </row>
    <row r="95" spans="1:9" x14ac:dyDescent="0.25">
      <c r="A95" s="158" t="s">
        <v>29</v>
      </c>
      <c r="B95" s="87">
        <v>902</v>
      </c>
      <c r="C95" s="20" t="s">
        <v>17</v>
      </c>
      <c r="D95" s="21">
        <v>4</v>
      </c>
      <c r="E95" s="87" t="str">
        <f t="shared" si="18"/>
        <v>77 0 00 10010</v>
      </c>
      <c r="F95" s="87">
        <v>200</v>
      </c>
      <c r="G95" s="67">
        <f>G96</f>
        <v>492400</v>
      </c>
      <c r="H95" s="67">
        <f>H96</f>
        <v>492400</v>
      </c>
      <c r="I95" s="67">
        <f>I96</f>
        <v>492400</v>
      </c>
    </row>
    <row r="96" spans="1:9" ht="17.25" customHeight="1" x14ac:dyDescent="0.25">
      <c r="A96" s="158" t="s">
        <v>30</v>
      </c>
      <c r="B96" s="87">
        <v>902</v>
      </c>
      <c r="C96" s="20" t="s">
        <v>17</v>
      </c>
      <c r="D96" s="21">
        <v>4</v>
      </c>
      <c r="E96" s="87" t="str">
        <f t="shared" si="18"/>
        <v>77 0 00 10010</v>
      </c>
      <c r="F96" s="87">
        <v>240</v>
      </c>
      <c r="G96" s="67">
        <f>G97+G98</f>
        <v>492400</v>
      </c>
      <c r="H96" s="67">
        <f>H97+H98</f>
        <v>492400</v>
      </c>
      <c r="I96" s="67">
        <f>I97+I98</f>
        <v>492400</v>
      </c>
    </row>
    <row r="97" spans="1:9" hidden="1" x14ac:dyDescent="0.25">
      <c r="A97" s="158" t="s">
        <v>31</v>
      </c>
      <c r="B97" s="87">
        <v>902</v>
      </c>
      <c r="C97" s="20" t="s">
        <v>17</v>
      </c>
      <c r="D97" s="21">
        <v>4</v>
      </c>
      <c r="E97" s="87" t="str">
        <f t="shared" si="18"/>
        <v>77 0 00 10010</v>
      </c>
      <c r="F97" s="87">
        <v>242</v>
      </c>
      <c r="G97" s="67"/>
      <c r="H97" s="67"/>
      <c r="I97" s="67"/>
    </row>
    <row r="98" spans="1:9" ht="18.75" customHeight="1" x14ac:dyDescent="0.25">
      <c r="A98" s="158" t="s">
        <v>32</v>
      </c>
      <c r="B98" s="87">
        <v>902</v>
      </c>
      <c r="C98" s="20" t="s">
        <v>17</v>
      </c>
      <c r="D98" s="21">
        <v>4</v>
      </c>
      <c r="E98" s="87" t="str">
        <f t="shared" si="18"/>
        <v>77 0 00 10010</v>
      </c>
      <c r="F98" s="87">
        <v>244</v>
      </c>
      <c r="G98" s="67">
        <v>492400</v>
      </c>
      <c r="H98" s="67">
        <v>492400</v>
      </c>
      <c r="I98" s="67">
        <v>492400</v>
      </c>
    </row>
    <row r="99" spans="1:9" x14ac:dyDescent="0.25">
      <c r="A99" s="158" t="s">
        <v>33</v>
      </c>
      <c r="B99" s="87">
        <v>902</v>
      </c>
      <c r="C99" s="20" t="s">
        <v>17</v>
      </c>
      <c r="D99" s="21">
        <v>4</v>
      </c>
      <c r="E99" s="87" t="str">
        <f t="shared" si="18"/>
        <v>77 0 00 10010</v>
      </c>
      <c r="F99" s="87">
        <v>800</v>
      </c>
      <c r="G99" s="67">
        <f>G100+G104</f>
        <v>29500</v>
      </c>
      <c r="H99" s="67">
        <f>H100+H104</f>
        <v>29500</v>
      </c>
      <c r="I99" s="67">
        <f>I100+I104</f>
        <v>29500</v>
      </c>
    </row>
    <row r="100" spans="1:9" x14ac:dyDescent="0.25">
      <c r="A100" s="158" t="s">
        <v>34</v>
      </c>
      <c r="B100" s="87">
        <v>902</v>
      </c>
      <c r="C100" s="20" t="s">
        <v>17</v>
      </c>
      <c r="D100" s="21">
        <v>4</v>
      </c>
      <c r="E100" s="87" t="str">
        <f t="shared" si="18"/>
        <v>77 0 00 10010</v>
      </c>
      <c r="F100" s="87">
        <v>850</v>
      </c>
      <c r="G100" s="67">
        <f>G101+G102+G103</f>
        <v>29500</v>
      </c>
      <c r="H100" s="67">
        <f>H101+H102+H103</f>
        <v>29500</v>
      </c>
      <c r="I100" s="67">
        <f>I101+I102+I103</f>
        <v>29500</v>
      </c>
    </row>
    <row r="101" spans="1:9" hidden="1" x14ac:dyDescent="0.25">
      <c r="A101" s="158" t="s">
        <v>35</v>
      </c>
      <c r="B101" s="87">
        <v>902</v>
      </c>
      <c r="C101" s="20" t="s">
        <v>17</v>
      </c>
      <c r="D101" s="21">
        <v>4</v>
      </c>
      <c r="E101" s="87" t="str">
        <f t="shared" si="18"/>
        <v>77 0 00 10010</v>
      </c>
      <c r="F101" s="87">
        <v>851</v>
      </c>
      <c r="G101" s="67"/>
      <c r="H101" s="67"/>
      <c r="I101" s="67"/>
    </row>
    <row r="102" spans="1:9" x14ac:dyDescent="0.25">
      <c r="A102" s="158" t="s">
        <v>36</v>
      </c>
      <c r="B102" s="87">
        <v>902</v>
      </c>
      <c r="C102" s="20" t="s">
        <v>17</v>
      </c>
      <c r="D102" s="21">
        <v>4</v>
      </c>
      <c r="E102" s="87" t="str">
        <f t="shared" si="18"/>
        <v>77 0 00 10010</v>
      </c>
      <c r="F102" s="87">
        <v>852</v>
      </c>
      <c r="G102" s="67">
        <v>29500</v>
      </c>
      <c r="H102" s="67">
        <v>29500</v>
      </c>
      <c r="I102" s="67">
        <v>29500</v>
      </c>
    </row>
    <row r="103" spans="1:9" hidden="1" x14ac:dyDescent="0.25">
      <c r="A103" s="158" t="s">
        <v>37</v>
      </c>
      <c r="B103" s="87">
        <v>902</v>
      </c>
      <c r="C103" s="20" t="s">
        <v>17</v>
      </c>
      <c r="D103" s="21">
        <v>4</v>
      </c>
      <c r="E103" s="87" t="str">
        <f>E101</f>
        <v>77 0 00 10010</v>
      </c>
      <c r="F103" s="87">
        <v>853</v>
      </c>
      <c r="G103" s="67"/>
      <c r="H103" s="67"/>
      <c r="I103" s="67"/>
    </row>
    <row r="104" spans="1:9" hidden="1" x14ac:dyDescent="0.25">
      <c r="A104" s="158" t="s">
        <v>38</v>
      </c>
      <c r="B104" s="87">
        <v>902</v>
      </c>
      <c r="C104" s="20" t="s">
        <v>17</v>
      </c>
      <c r="D104" s="21">
        <v>4</v>
      </c>
      <c r="E104" s="87" t="str">
        <f>E103</f>
        <v>77 0 00 10010</v>
      </c>
      <c r="F104" s="87">
        <v>880</v>
      </c>
      <c r="G104" s="67"/>
      <c r="H104" s="67"/>
      <c r="I104" s="67"/>
    </row>
    <row r="105" spans="1:9" x14ac:dyDescent="0.25">
      <c r="A105" s="158" t="s">
        <v>76</v>
      </c>
      <c r="B105" s="87">
        <v>902</v>
      </c>
      <c r="C105" s="20" t="s">
        <v>17</v>
      </c>
      <c r="D105" s="21">
        <v>11</v>
      </c>
      <c r="E105" s="22"/>
      <c r="F105" s="87"/>
      <c r="G105" s="67">
        <f t="shared" ref="G105:I110" si="19">G106</f>
        <v>1100000</v>
      </c>
      <c r="H105" s="67">
        <f t="shared" si="19"/>
        <v>1100000</v>
      </c>
      <c r="I105" s="67">
        <f t="shared" si="19"/>
        <v>1100000</v>
      </c>
    </row>
    <row r="106" spans="1:9" ht="25.5" x14ac:dyDescent="0.25">
      <c r="A106" s="158" t="s">
        <v>77</v>
      </c>
      <c r="B106" s="87">
        <v>902</v>
      </c>
      <c r="C106" s="20" t="s">
        <v>17</v>
      </c>
      <c r="D106" s="21">
        <v>11</v>
      </c>
      <c r="E106" s="21" t="s">
        <v>78</v>
      </c>
      <c r="F106" s="87"/>
      <c r="G106" s="67">
        <f t="shared" si="19"/>
        <v>1100000</v>
      </c>
      <c r="H106" s="67">
        <f t="shared" si="19"/>
        <v>1100000</v>
      </c>
      <c r="I106" s="67">
        <f t="shared" si="19"/>
        <v>1100000</v>
      </c>
    </row>
    <row r="107" spans="1:9" ht="29.25" customHeight="1" x14ac:dyDescent="0.25">
      <c r="A107" s="158" t="s">
        <v>79</v>
      </c>
      <c r="B107" s="87">
        <v>902</v>
      </c>
      <c r="C107" s="20" t="s">
        <v>17</v>
      </c>
      <c r="D107" s="21">
        <v>11</v>
      </c>
      <c r="E107" s="21" t="s">
        <v>80</v>
      </c>
      <c r="F107" s="87"/>
      <c r="G107" s="67">
        <f t="shared" si="19"/>
        <v>1100000</v>
      </c>
      <c r="H107" s="67">
        <f t="shared" si="19"/>
        <v>1100000</v>
      </c>
      <c r="I107" s="67">
        <f t="shared" si="19"/>
        <v>1100000</v>
      </c>
    </row>
    <row r="108" spans="1:9" ht="42" customHeight="1" x14ac:dyDescent="0.25">
      <c r="A108" s="160" t="s">
        <v>81</v>
      </c>
      <c r="B108" s="87">
        <v>902</v>
      </c>
      <c r="C108" s="20" t="s">
        <v>17</v>
      </c>
      <c r="D108" s="21">
        <v>11</v>
      </c>
      <c r="E108" s="21" t="s">
        <v>82</v>
      </c>
      <c r="F108" s="87"/>
      <c r="G108" s="67">
        <f t="shared" si="19"/>
        <v>1100000</v>
      </c>
      <c r="H108" s="67">
        <f t="shared" si="19"/>
        <v>1100000</v>
      </c>
      <c r="I108" s="67">
        <f t="shared" si="19"/>
        <v>1100000</v>
      </c>
    </row>
    <row r="109" spans="1:9" x14ac:dyDescent="0.25">
      <c r="A109" s="158" t="s">
        <v>83</v>
      </c>
      <c r="B109" s="87">
        <v>902</v>
      </c>
      <c r="C109" s="20" t="s">
        <v>17</v>
      </c>
      <c r="D109" s="21">
        <v>11</v>
      </c>
      <c r="E109" s="21" t="s">
        <v>84</v>
      </c>
      <c r="F109" s="87"/>
      <c r="G109" s="67">
        <f t="shared" si="19"/>
        <v>1100000</v>
      </c>
      <c r="H109" s="67">
        <f t="shared" si="19"/>
        <v>1100000</v>
      </c>
      <c r="I109" s="67">
        <f t="shared" si="19"/>
        <v>1100000</v>
      </c>
    </row>
    <row r="110" spans="1:9" x14ac:dyDescent="0.25">
      <c r="A110" s="158" t="s">
        <v>33</v>
      </c>
      <c r="B110" s="87">
        <v>902</v>
      </c>
      <c r="C110" s="20" t="s">
        <v>17</v>
      </c>
      <c r="D110" s="21">
        <v>11</v>
      </c>
      <c r="E110" s="21" t="s">
        <v>84</v>
      </c>
      <c r="F110" s="87">
        <v>800</v>
      </c>
      <c r="G110" s="67">
        <f t="shared" si="19"/>
        <v>1100000</v>
      </c>
      <c r="H110" s="67">
        <f t="shared" si="19"/>
        <v>1100000</v>
      </c>
      <c r="I110" s="67">
        <f t="shared" si="19"/>
        <v>1100000</v>
      </c>
    </row>
    <row r="111" spans="1:9" x14ac:dyDescent="0.25">
      <c r="A111" s="158" t="s">
        <v>85</v>
      </c>
      <c r="B111" s="87">
        <v>902</v>
      </c>
      <c r="C111" s="20" t="s">
        <v>17</v>
      </c>
      <c r="D111" s="21">
        <v>11</v>
      </c>
      <c r="E111" s="21" t="str">
        <f>E110</f>
        <v>12 2 01 10050</v>
      </c>
      <c r="F111" s="87">
        <v>870</v>
      </c>
      <c r="G111" s="67">
        <v>1100000</v>
      </c>
      <c r="H111" s="67">
        <v>1100000</v>
      </c>
      <c r="I111" s="67">
        <v>1100000</v>
      </c>
    </row>
    <row r="112" spans="1:9" x14ac:dyDescent="0.25">
      <c r="A112" s="158" t="s">
        <v>86</v>
      </c>
      <c r="B112" s="87">
        <v>902</v>
      </c>
      <c r="C112" s="20" t="s">
        <v>17</v>
      </c>
      <c r="D112" s="21">
        <v>13</v>
      </c>
      <c r="E112" s="22"/>
      <c r="F112" s="87"/>
      <c r="G112" s="67">
        <f>G113+G120+G128+G149</f>
        <v>52069420</v>
      </c>
      <c r="H112" s="67">
        <f t="shared" ref="H112:I112" si="20">H113+H120+H128+H149</f>
        <v>47217987</v>
      </c>
      <c r="I112" s="67">
        <f t="shared" si="20"/>
        <v>47235987</v>
      </c>
    </row>
    <row r="113" spans="1:9" ht="51" hidden="1" x14ac:dyDescent="0.25">
      <c r="A113" s="158" t="s">
        <v>87</v>
      </c>
      <c r="B113" s="87">
        <v>902</v>
      </c>
      <c r="C113" s="20" t="s">
        <v>17</v>
      </c>
      <c r="D113" s="21">
        <v>13</v>
      </c>
      <c r="E113" s="21" t="s">
        <v>88</v>
      </c>
      <c r="F113" s="87"/>
      <c r="G113" s="67">
        <f t="shared" ref="G113:I118" si="21">G114</f>
        <v>0</v>
      </c>
      <c r="H113" s="67">
        <f t="shared" si="21"/>
        <v>0</v>
      </c>
      <c r="I113" s="67">
        <f t="shared" si="21"/>
        <v>0</v>
      </c>
    </row>
    <row r="114" spans="1:9" ht="25.5" hidden="1" x14ac:dyDescent="0.25">
      <c r="A114" s="158" t="s">
        <v>89</v>
      </c>
      <c r="B114" s="87">
        <v>902</v>
      </c>
      <c r="C114" s="20" t="s">
        <v>17</v>
      </c>
      <c r="D114" s="21">
        <v>13</v>
      </c>
      <c r="E114" s="21" t="s">
        <v>90</v>
      </c>
      <c r="F114" s="87"/>
      <c r="G114" s="67">
        <f t="shared" si="21"/>
        <v>0</v>
      </c>
      <c r="H114" s="67">
        <f t="shared" si="21"/>
        <v>0</v>
      </c>
      <c r="I114" s="67">
        <f t="shared" si="21"/>
        <v>0</v>
      </c>
    </row>
    <row r="115" spans="1:9" hidden="1" x14ac:dyDescent="0.25">
      <c r="A115" s="158" t="s">
        <v>91</v>
      </c>
      <c r="B115" s="87">
        <v>902</v>
      </c>
      <c r="C115" s="20" t="s">
        <v>17</v>
      </c>
      <c r="D115" s="21">
        <v>13</v>
      </c>
      <c r="E115" s="21" t="s">
        <v>92</v>
      </c>
      <c r="F115" s="87"/>
      <c r="G115" s="67">
        <f t="shared" si="21"/>
        <v>0</v>
      </c>
      <c r="H115" s="67">
        <f t="shared" si="21"/>
        <v>0</v>
      </c>
      <c r="I115" s="67">
        <f t="shared" si="21"/>
        <v>0</v>
      </c>
    </row>
    <row r="116" spans="1:9" ht="51" hidden="1" x14ac:dyDescent="0.25">
      <c r="A116" s="158" t="s">
        <v>93</v>
      </c>
      <c r="B116" s="87">
        <v>902</v>
      </c>
      <c r="C116" s="20" t="s">
        <v>17</v>
      </c>
      <c r="D116" s="21">
        <v>13</v>
      </c>
      <c r="E116" s="21" t="s">
        <v>94</v>
      </c>
      <c r="F116" s="87"/>
      <c r="G116" s="67">
        <f t="shared" si="21"/>
        <v>0</v>
      </c>
      <c r="H116" s="67">
        <f>H117</f>
        <v>0</v>
      </c>
      <c r="I116" s="67"/>
    </row>
    <row r="117" spans="1:9" hidden="1" x14ac:dyDescent="0.25">
      <c r="A117" s="158" t="s">
        <v>29</v>
      </c>
      <c r="B117" s="87">
        <v>902</v>
      </c>
      <c r="C117" s="20" t="s">
        <v>17</v>
      </c>
      <c r="D117" s="21">
        <v>13</v>
      </c>
      <c r="E117" s="21" t="s">
        <v>94</v>
      </c>
      <c r="F117" s="87">
        <v>200</v>
      </c>
      <c r="G117" s="67">
        <f t="shared" si="21"/>
        <v>0</v>
      </c>
      <c r="H117" s="67">
        <f>H118</f>
        <v>0</v>
      </c>
      <c r="I117" s="67"/>
    </row>
    <row r="118" spans="1:9" ht="19.5" hidden="1" customHeight="1" x14ac:dyDescent="0.25">
      <c r="A118" s="158" t="s">
        <v>30</v>
      </c>
      <c r="B118" s="87">
        <v>902</v>
      </c>
      <c r="C118" s="20" t="s">
        <v>17</v>
      </c>
      <c r="D118" s="21">
        <v>13</v>
      </c>
      <c r="E118" s="21" t="s">
        <v>94</v>
      </c>
      <c r="F118" s="87">
        <v>240</v>
      </c>
      <c r="G118" s="67">
        <f t="shared" si="21"/>
        <v>0</v>
      </c>
      <c r="H118" s="67">
        <f>H119</f>
        <v>0</v>
      </c>
      <c r="I118" s="67"/>
    </row>
    <row r="119" spans="1:9" ht="19.5" hidden="1" customHeight="1" x14ac:dyDescent="0.25">
      <c r="A119" s="158" t="s">
        <v>32</v>
      </c>
      <c r="B119" s="87">
        <v>902</v>
      </c>
      <c r="C119" s="20" t="s">
        <v>17</v>
      </c>
      <c r="D119" s="21">
        <v>13</v>
      </c>
      <c r="E119" s="21" t="s">
        <v>94</v>
      </c>
      <c r="F119" s="87">
        <v>244</v>
      </c>
      <c r="G119" s="67"/>
      <c r="H119" s="67"/>
      <c r="I119" s="67"/>
    </row>
    <row r="120" spans="1:9" ht="38.25" x14ac:dyDescent="0.25">
      <c r="A120" s="158" t="s">
        <v>68</v>
      </c>
      <c r="B120" s="87">
        <v>902</v>
      </c>
      <c r="C120" s="20" t="s">
        <v>17</v>
      </c>
      <c r="D120" s="21">
        <v>13</v>
      </c>
      <c r="E120" s="21" t="s">
        <v>69</v>
      </c>
      <c r="F120" s="87"/>
      <c r="G120" s="67">
        <f t="shared" ref="G120:I124" si="22">G121</f>
        <v>4500</v>
      </c>
      <c r="H120" s="67">
        <f t="shared" si="22"/>
        <v>4500</v>
      </c>
      <c r="I120" s="67">
        <f t="shared" si="22"/>
        <v>4500</v>
      </c>
    </row>
    <row r="121" spans="1:9" ht="25.5" x14ac:dyDescent="0.25">
      <c r="A121" s="158" t="s">
        <v>70</v>
      </c>
      <c r="B121" s="87">
        <v>902</v>
      </c>
      <c r="C121" s="20" t="s">
        <v>17</v>
      </c>
      <c r="D121" s="21">
        <v>13</v>
      </c>
      <c r="E121" s="21" t="s">
        <v>71</v>
      </c>
      <c r="F121" s="87"/>
      <c r="G121" s="67">
        <f t="shared" si="22"/>
        <v>4500</v>
      </c>
      <c r="H121" s="67">
        <f t="shared" si="22"/>
        <v>4500</v>
      </c>
      <c r="I121" s="67">
        <f t="shared" si="22"/>
        <v>4500</v>
      </c>
    </row>
    <row r="122" spans="1:9" ht="25.5" x14ac:dyDescent="0.25">
      <c r="A122" s="158" t="s">
        <v>72</v>
      </c>
      <c r="B122" s="87">
        <v>902</v>
      </c>
      <c r="C122" s="20" t="s">
        <v>17</v>
      </c>
      <c r="D122" s="21">
        <v>13</v>
      </c>
      <c r="E122" s="21" t="s">
        <v>73</v>
      </c>
      <c r="F122" s="87"/>
      <c r="G122" s="67">
        <f t="shared" si="22"/>
        <v>4500</v>
      </c>
      <c r="H122" s="67">
        <f t="shared" si="22"/>
        <v>4500</v>
      </c>
      <c r="I122" s="67">
        <f t="shared" si="22"/>
        <v>4500</v>
      </c>
    </row>
    <row r="123" spans="1:9" ht="38.25" x14ac:dyDescent="0.25">
      <c r="A123" s="158" t="s">
        <v>95</v>
      </c>
      <c r="B123" s="87">
        <v>902</v>
      </c>
      <c r="C123" s="20" t="s">
        <v>17</v>
      </c>
      <c r="D123" s="21">
        <v>13</v>
      </c>
      <c r="E123" s="21" t="s">
        <v>96</v>
      </c>
      <c r="F123" s="87"/>
      <c r="G123" s="67">
        <f t="shared" si="22"/>
        <v>4500</v>
      </c>
      <c r="H123" s="67">
        <f t="shared" si="22"/>
        <v>4500</v>
      </c>
      <c r="I123" s="67">
        <f t="shared" si="22"/>
        <v>4500</v>
      </c>
    </row>
    <row r="124" spans="1:9" x14ac:dyDescent="0.25">
      <c r="A124" s="158" t="s">
        <v>29</v>
      </c>
      <c r="B124" s="87">
        <v>902</v>
      </c>
      <c r="C124" s="20" t="s">
        <v>17</v>
      </c>
      <c r="D124" s="21">
        <v>13</v>
      </c>
      <c r="E124" s="21" t="str">
        <f>E123</f>
        <v>04 1 01 40080</v>
      </c>
      <c r="F124" s="87">
        <v>200</v>
      </c>
      <c r="G124" s="67">
        <f t="shared" si="22"/>
        <v>4500</v>
      </c>
      <c r="H124" s="67">
        <f t="shared" si="22"/>
        <v>4500</v>
      </c>
      <c r="I124" s="67">
        <f t="shared" si="22"/>
        <v>4500</v>
      </c>
    </row>
    <row r="125" spans="1:9" ht="24" customHeight="1" x14ac:dyDescent="0.25">
      <c r="A125" s="158" t="s">
        <v>30</v>
      </c>
      <c r="B125" s="87">
        <v>902</v>
      </c>
      <c r="C125" s="20" t="s">
        <v>17</v>
      </c>
      <c r="D125" s="21">
        <v>13</v>
      </c>
      <c r="E125" s="21" t="str">
        <f>E124</f>
        <v>04 1 01 40080</v>
      </c>
      <c r="F125" s="87">
        <v>240</v>
      </c>
      <c r="G125" s="67">
        <f>G126+G127</f>
        <v>4500</v>
      </c>
      <c r="H125" s="67">
        <f t="shared" ref="H125:I125" si="23">H126+H127</f>
        <v>4500</v>
      </c>
      <c r="I125" s="67">
        <f t="shared" si="23"/>
        <v>4500</v>
      </c>
    </row>
    <row r="126" spans="1:9" x14ac:dyDescent="0.25">
      <c r="A126" s="158" t="s">
        <v>31</v>
      </c>
      <c r="B126" s="87">
        <v>902</v>
      </c>
      <c r="C126" s="20" t="s">
        <v>17</v>
      </c>
      <c r="D126" s="21">
        <v>13</v>
      </c>
      <c r="E126" s="21" t="str">
        <f>E125</f>
        <v>04 1 01 40080</v>
      </c>
      <c r="F126" s="87">
        <v>242</v>
      </c>
      <c r="G126" s="67">
        <v>3000</v>
      </c>
      <c r="H126" s="67">
        <v>3000</v>
      </c>
      <c r="I126" s="67">
        <v>3000</v>
      </c>
    </row>
    <row r="127" spans="1:9" ht="25.5" x14ac:dyDescent="0.25">
      <c r="A127" s="158" t="s">
        <v>32</v>
      </c>
      <c r="B127" s="87">
        <v>902</v>
      </c>
      <c r="C127" s="20" t="s">
        <v>17</v>
      </c>
      <c r="D127" s="21">
        <v>13</v>
      </c>
      <c r="E127" s="21" t="str">
        <f>E126</f>
        <v>04 1 01 40080</v>
      </c>
      <c r="F127" s="87">
        <v>244</v>
      </c>
      <c r="G127" s="67">
        <v>1500</v>
      </c>
      <c r="H127" s="67">
        <v>1500</v>
      </c>
      <c r="I127" s="67">
        <v>1500</v>
      </c>
    </row>
    <row r="128" spans="1:9" ht="38.25" x14ac:dyDescent="0.25">
      <c r="A128" s="158" t="s">
        <v>105</v>
      </c>
      <c r="B128" s="87">
        <v>902</v>
      </c>
      <c r="C128" s="20" t="s">
        <v>17</v>
      </c>
      <c r="D128" s="21">
        <v>13</v>
      </c>
      <c r="E128" s="21" t="s">
        <v>106</v>
      </c>
      <c r="F128" s="87"/>
      <c r="G128" s="67">
        <f>G129</f>
        <v>7286433</v>
      </c>
      <c r="H128" s="67">
        <f t="shared" ref="H128:I128" si="24">H129</f>
        <v>2435000</v>
      </c>
      <c r="I128" s="67">
        <f t="shared" si="24"/>
        <v>2453000</v>
      </c>
    </row>
    <row r="129" spans="1:9" x14ac:dyDescent="0.25">
      <c r="A129" s="158" t="s">
        <v>107</v>
      </c>
      <c r="B129" s="87">
        <v>902</v>
      </c>
      <c r="C129" s="20" t="s">
        <v>17</v>
      </c>
      <c r="D129" s="21">
        <v>13</v>
      </c>
      <c r="E129" s="21" t="s">
        <v>108</v>
      </c>
      <c r="F129" s="87"/>
      <c r="G129" s="67">
        <f>G130+G139+G144</f>
        <v>7286433</v>
      </c>
      <c r="H129" s="67">
        <f>H130+H139+H144</f>
        <v>2435000</v>
      </c>
      <c r="I129" s="67">
        <f>I130+I139+I144</f>
        <v>2453000</v>
      </c>
    </row>
    <row r="130" spans="1:9" ht="25.5" x14ac:dyDescent="0.25">
      <c r="A130" s="158" t="s">
        <v>109</v>
      </c>
      <c r="B130" s="87">
        <v>902</v>
      </c>
      <c r="C130" s="20" t="s">
        <v>17</v>
      </c>
      <c r="D130" s="21">
        <v>13</v>
      </c>
      <c r="E130" s="21" t="s">
        <v>110</v>
      </c>
      <c r="F130" s="87"/>
      <c r="G130" s="67">
        <f>G131</f>
        <v>6286433</v>
      </c>
      <c r="H130" s="67">
        <f t="shared" ref="H130:I130" si="25">H131</f>
        <v>1408000</v>
      </c>
      <c r="I130" s="67">
        <f t="shared" si="25"/>
        <v>1426000</v>
      </c>
    </row>
    <row r="131" spans="1:9" ht="38.25" customHeight="1" x14ac:dyDescent="0.25">
      <c r="A131" s="158" t="s">
        <v>111</v>
      </c>
      <c r="B131" s="87">
        <v>902</v>
      </c>
      <c r="C131" s="20" t="s">
        <v>17</v>
      </c>
      <c r="D131" s="21">
        <v>13</v>
      </c>
      <c r="E131" s="87" t="s">
        <v>112</v>
      </c>
      <c r="F131" s="87"/>
      <c r="G131" s="67">
        <f>G132+G135</f>
        <v>6286433</v>
      </c>
      <c r="H131" s="67">
        <f>H132+H135</f>
        <v>1408000</v>
      </c>
      <c r="I131" s="67">
        <f>I132+I135</f>
        <v>1426000</v>
      </c>
    </row>
    <row r="132" spans="1:9" x14ac:dyDescent="0.25">
      <c r="A132" s="158" t="s">
        <v>29</v>
      </c>
      <c r="B132" s="87">
        <v>902</v>
      </c>
      <c r="C132" s="20" t="s">
        <v>17</v>
      </c>
      <c r="D132" s="21">
        <v>13</v>
      </c>
      <c r="E132" s="87" t="s">
        <v>112</v>
      </c>
      <c r="F132" s="87">
        <v>200</v>
      </c>
      <c r="G132" s="67">
        <f t="shared" ref="G132:I133" si="26">G133</f>
        <v>5985433</v>
      </c>
      <c r="H132" s="67">
        <f t="shared" si="26"/>
        <v>1107000</v>
      </c>
      <c r="I132" s="67">
        <f t="shared" si="26"/>
        <v>1125000</v>
      </c>
    </row>
    <row r="133" spans="1:9" ht="18" customHeight="1" x14ac:dyDescent="0.25">
      <c r="A133" s="158" t="s">
        <v>30</v>
      </c>
      <c r="B133" s="87">
        <v>902</v>
      </c>
      <c r="C133" s="20" t="s">
        <v>17</v>
      </c>
      <c r="D133" s="21">
        <v>13</v>
      </c>
      <c r="E133" s="87" t="str">
        <f t="shared" ref="E133:E138" si="27">E132</f>
        <v>09 2 01 09990</v>
      </c>
      <c r="F133" s="87">
        <v>240</v>
      </c>
      <c r="G133" s="67">
        <f t="shared" si="26"/>
        <v>5985433</v>
      </c>
      <c r="H133" s="67">
        <f t="shared" si="26"/>
        <v>1107000</v>
      </c>
      <c r="I133" s="67">
        <f t="shared" si="26"/>
        <v>1125000</v>
      </c>
    </row>
    <row r="134" spans="1:9" ht="17.25" customHeight="1" x14ac:dyDescent="0.25">
      <c r="A134" s="158" t="s">
        <v>32</v>
      </c>
      <c r="B134" s="87">
        <v>902</v>
      </c>
      <c r="C134" s="20" t="s">
        <v>17</v>
      </c>
      <c r="D134" s="21">
        <v>13</v>
      </c>
      <c r="E134" s="87" t="str">
        <f t="shared" si="27"/>
        <v>09 2 01 09990</v>
      </c>
      <c r="F134" s="87">
        <v>244</v>
      </c>
      <c r="G134" s="67">
        <v>5985433</v>
      </c>
      <c r="H134" s="67">
        <v>1107000</v>
      </c>
      <c r="I134" s="67">
        <v>1125000</v>
      </c>
    </row>
    <row r="135" spans="1:9" x14ac:dyDescent="0.25">
      <c r="A135" s="158" t="s">
        <v>33</v>
      </c>
      <c r="B135" s="87">
        <v>902</v>
      </c>
      <c r="C135" s="20" t="s">
        <v>17</v>
      </c>
      <c r="D135" s="21">
        <v>13</v>
      </c>
      <c r="E135" s="87" t="str">
        <f t="shared" si="27"/>
        <v>09 2 01 09990</v>
      </c>
      <c r="F135" s="87">
        <v>800</v>
      </c>
      <c r="G135" s="67">
        <f>G136</f>
        <v>301000</v>
      </c>
      <c r="H135" s="67">
        <f>H136</f>
        <v>301000</v>
      </c>
      <c r="I135" s="67">
        <f>I136</f>
        <v>301000</v>
      </c>
    </row>
    <row r="136" spans="1:9" x14ac:dyDescent="0.25">
      <c r="A136" s="158" t="s">
        <v>34</v>
      </c>
      <c r="B136" s="87">
        <v>902</v>
      </c>
      <c r="C136" s="20" t="s">
        <v>17</v>
      </c>
      <c r="D136" s="21">
        <v>13</v>
      </c>
      <c r="E136" s="87" t="str">
        <f t="shared" si="27"/>
        <v>09 2 01 09990</v>
      </c>
      <c r="F136" s="87">
        <v>850</v>
      </c>
      <c r="G136" s="67">
        <f>G137+G138</f>
        <v>301000</v>
      </c>
      <c r="H136" s="67">
        <f>H137+H138</f>
        <v>301000</v>
      </c>
      <c r="I136" s="67">
        <f>I137+I138</f>
        <v>301000</v>
      </c>
    </row>
    <row r="137" spans="1:9" x14ac:dyDescent="0.25">
      <c r="A137" s="158" t="s">
        <v>35</v>
      </c>
      <c r="B137" s="87">
        <v>902</v>
      </c>
      <c r="C137" s="20" t="s">
        <v>17</v>
      </c>
      <c r="D137" s="21">
        <v>13</v>
      </c>
      <c r="E137" s="87" t="str">
        <f t="shared" si="27"/>
        <v>09 2 01 09990</v>
      </c>
      <c r="F137" s="87">
        <v>851</v>
      </c>
      <c r="G137" s="67">
        <v>40000</v>
      </c>
      <c r="H137" s="67">
        <v>40000</v>
      </c>
      <c r="I137" s="67">
        <v>40000</v>
      </c>
    </row>
    <row r="138" spans="1:9" x14ac:dyDescent="0.25">
      <c r="A138" s="158" t="s">
        <v>36</v>
      </c>
      <c r="B138" s="87">
        <v>902</v>
      </c>
      <c r="C138" s="20" t="s">
        <v>17</v>
      </c>
      <c r="D138" s="21">
        <v>13</v>
      </c>
      <c r="E138" s="87" t="str">
        <f t="shared" si="27"/>
        <v>09 2 01 09990</v>
      </c>
      <c r="F138" s="87">
        <v>852</v>
      </c>
      <c r="G138" s="67">
        <v>261000</v>
      </c>
      <c r="H138" s="67">
        <v>261000</v>
      </c>
      <c r="I138" s="67">
        <v>261000</v>
      </c>
    </row>
    <row r="139" spans="1:9" ht="51" x14ac:dyDescent="0.25">
      <c r="A139" s="158" t="s">
        <v>113</v>
      </c>
      <c r="B139" s="87">
        <v>902</v>
      </c>
      <c r="C139" s="20" t="s">
        <v>17</v>
      </c>
      <c r="D139" s="21">
        <v>13</v>
      </c>
      <c r="E139" s="23" t="s">
        <v>114</v>
      </c>
      <c r="F139" s="87"/>
      <c r="G139" s="67">
        <f>G140</f>
        <v>1000000</v>
      </c>
      <c r="H139" s="67">
        <f t="shared" ref="H139:I142" si="28">H140</f>
        <v>1000000</v>
      </c>
      <c r="I139" s="67">
        <f t="shared" si="28"/>
        <v>1000000</v>
      </c>
    </row>
    <row r="140" spans="1:9" ht="40.5" customHeight="1" x14ac:dyDescent="0.25">
      <c r="A140" s="158" t="s">
        <v>115</v>
      </c>
      <c r="B140" s="87">
        <v>902</v>
      </c>
      <c r="C140" s="20" t="s">
        <v>17</v>
      </c>
      <c r="D140" s="21">
        <v>13</v>
      </c>
      <c r="E140" s="23" t="s">
        <v>116</v>
      </c>
      <c r="F140" s="87"/>
      <c r="G140" s="67">
        <f>G141</f>
        <v>1000000</v>
      </c>
      <c r="H140" s="67">
        <f t="shared" si="28"/>
        <v>1000000</v>
      </c>
      <c r="I140" s="67">
        <f t="shared" si="28"/>
        <v>1000000</v>
      </c>
    </row>
    <row r="141" spans="1:9" ht="20.25" customHeight="1" x14ac:dyDescent="0.25">
      <c r="A141" s="161" t="s">
        <v>117</v>
      </c>
      <c r="B141" s="87">
        <v>902</v>
      </c>
      <c r="C141" s="20" t="s">
        <v>17</v>
      </c>
      <c r="D141" s="21">
        <v>13</v>
      </c>
      <c r="E141" s="87" t="s">
        <v>116</v>
      </c>
      <c r="F141" s="87">
        <v>200</v>
      </c>
      <c r="G141" s="67">
        <f>G142</f>
        <v>1000000</v>
      </c>
      <c r="H141" s="67">
        <f t="shared" si="28"/>
        <v>1000000</v>
      </c>
      <c r="I141" s="67">
        <f t="shared" si="28"/>
        <v>1000000</v>
      </c>
    </row>
    <row r="142" spans="1:9" ht="21.75" customHeight="1" x14ac:dyDescent="0.25">
      <c r="A142" s="158" t="s">
        <v>30</v>
      </c>
      <c r="B142" s="87">
        <v>902</v>
      </c>
      <c r="C142" s="20" t="s">
        <v>17</v>
      </c>
      <c r="D142" s="21">
        <v>13</v>
      </c>
      <c r="E142" s="87" t="s">
        <v>116</v>
      </c>
      <c r="F142" s="87">
        <v>240</v>
      </c>
      <c r="G142" s="67">
        <f>G143</f>
        <v>1000000</v>
      </c>
      <c r="H142" s="67">
        <f t="shared" si="28"/>
        <v>1000000</v>
      </c>
      <c r="I142" s="67">
        <f t="shared" si="28"/>
        <v>1000000</v>
      </c>
    </row>
    <row r="143" spans="1:9" ht="25.5" customHeight="1" x14ac:dyDescent="0.25">
      <c r="A143" s="158" t="s">
        <v>32</v>
      </c>
      <c r="B143" s="87">
        <v>902</v>
      </c>
      <c r="C143" s="20" t="s">
        <v>17</v>
      </c>
      <c r="D143" s="21">
        <v>13</v>
      </c>
      <c r="E143" s="87" t="s">
        <v>116</v>
      </c>
      <c r="F143" s="87">
        <v>244</v>
      </c>
      <c r="G143" s="67">
        <v>1000000</v>
      </c>
      <c r="H143" s="67">
        <v>1000000</v>
      </c>
      <c r="I143" s="67">
        <v>1000000</v>
      </c>
    </row>
    <row r="144" spans="1:9" ht="25.5" customHeight="1" x14ac:dyDescent="0.25">
      <c r="A144" s="158" t="s">
        <v>118</v>
      </c>
      <c r="B144" s="87">
        <v>902</v>
      </c>
      <c r="C144" s="20" t="s">
        <v>17</v>
      </c>
      <c r="D144" s="21">
        <v>13</v>
      </c>
      <c r="E144" s="87" t="s">
        <v>119</v>
      </c>
      <c r="F144" s="87"/>
      <c r="G144" s="67">
        <f>G145</f>
        <v>0</v>
      </c>
      <c r="H144" s="67">
        <f t="shared" ref="H144:I147" si="29">H145</f>
        <v>27000</v>
      </c>
      <c r="I144" s="67">
        <f t="shared" si="29"/>
        <v>27000</v>
      </c>
    </row>
    <row r="145" spans="1:9" ht="37.5" customHeight="1" x14ac:dyDescent="0.25">
      <c r="A145" s="158" t="s">
        <v>120</v>
      </c>
      <c r="B145" s="87">
        <v>902</v>
      </c>
      <c r="C145" s="20" t="s">
        <v>17</v>
      </c>
      <c r="D145" s="21">
        <v>13</v>
      </c>
      <c r="E145" s="87" t="s">
        <v>121</v>
      </c>
      <c r="F145" s="87"/>
      <c r="G145" s="67">
        <f>G146</f>
        <v>0</v>
      </c>
      <c r="H145" s="67">
        <f t="shared" si="29"/>
        <v>27000</v>
      </c>
      <c r="I145" s="67">
        <f t="shared" si="29"/>
        <v>27000</v>
      </c>
    </row>
    <row r="146" spans="1:9" ht="18.75" customHeight="1" x14ac:dyDescent="0.25">
      <c r="A146" s="158" t="s">
        <v>122</v>
      </c>
      <c r="B146" s="87">
        <v>902</v>
      </c>
      <c r="C146" s="20" t="s">
        <v>17</v>
      </c>
      <c r="D146" s="21">
        <v>13</v>
      </c>
      <c r="E146" s="87" t="s">
        <v>121</v>
      </c>
      <c r="F146" s="87">
        <v>200</v>
      </c>
      <c r="G146" s="67">
        <f>G147</f>
        <v>0</v>
      </c>
      <c r="H146" s="67">
        <f t="shared" si="29"/>
        <v>27000</v>
      </c>
      <c r="I146" s="67">
        <f t="shared" si="29"/>
        <v>27000</v>
      </c>
    </row>
    <row r="147" spans="1:9" ht="25.5" customHeight="1" x14ac:dyDescent="0.25">
      <c r="A147" s="158" t="s">
        <v>123</v>
      </c>
      <c r="B147" s="87">
        <v>902</v>
      </c>
      <c r="C147" s="20" t="s">
        <v>17</v>
      </c>
      <c r="D147" s="21">
        <v>13</v>
      </c>
      <c r="E147" s="87" t="s">
        <v>121</v>
      </c>
      <c r="F147" s="87">
        <v>240</v>
      </c>
      <c r="G147" s="67">
        <f>G148</f>
        <v>0</v>
      </c>
      <c r="H147" s="67">
        <f t="shared" si="29"/>
        <v>27000</v>
      </c>
      <c r="I147" s="67">
        <f t="shared" si="29"/>
        <v>27000</v>
      </c>
    </row>
    <row r="148" spans="1:9" ht="25.5" customHeight="1" x14ac:dyDescent="0.25">
      <c r="A148" s="158" t="s">
        <v>124</v>
      </c>
      <c r="B148" s="87">
        <v>902</v>
      </c>
      <c r="C148" s="20" t="s">
        <v>17</v>
      </c>
      <c r="D148" s="21">
        <v>13</v>
      </c>
      <c r="E148" s="87" t="s">
        <v>121</v>
      </c>
      <c r="F148" s="87">
        <v>244</v>
      </c>
      <c r="G148" s="67"/>
      <c r="H148" s="67">
        <v>27000</v>
      </c>
      <c r="I148" s="67">
        <v>27000</v>
      </c>
    </row>
    <row r="149" spans="1:9" x14ac:dyDescent="0.25">
      <c r="A149" s="159" t="s">
        <v>22</v>
      </c>
      <c r="B149" s="87">
        <v>902</v>
      </c>
      <c r="C149" s="20" t="s">
        <v>17</v>
      </c>
      <c r="D149" s="21">
        <v>13</v>
      </c>
      <c r="E149" s="87" t="s">
        <v>41</v>
      </c>
      <c r="F149" s="87"/>
      <c r="G149" s="67">
        <f t="shared" ref="G149:I150" si="30">G150</f>
        <v>44778487</v>
      </c>
      <c r="H149" s="67">
        <f t="shared" si="30"/>
        <v>44778487</v>
      </c>
      <c r="I149" s="67">
        <f t="shared" si="30"/>
        <v>44778487</v>
      </c>
    </row>
    <row r="150" spans="1:9" x14ac:dyDescent="0.25">
      <c r="A150" s="159" t="s">
        <v>22</v>
      </c>
      <c r="B150" s="87">
        <v>902</v>
      </c>
      <c r="C150" s="20" t="s">
        <v>17</v>
      </c>
      <c r="D150" s="21">
        <v>13</v>
      </c>
      <c r="E150" s="87" t="str">
        <f>E149</f>
        <v>77 0 00 00000</v>
      </c>
      <c r="F150" s="87"/>
      <c r="G150" s="67">
        <f t="shared" si="30"/>
        <v>44778487</v>
      </c>
      <c r="H150" s="67">
        <f t="shared" si="30"/>
        <v>44778487</v>
      </c>
      <c r="I150" s="67">
        <f t="shared" si="30"/>
        <v>44778487</v>
      </c>
    </row>
    <row r="151" spans="1:9" x14ac:dyDescent="0.25">
      <c r="A151" s="159" t="s">
        <v>22</v>
      </c>
      <c r="B151" s="87">
        <v>902</v>
      </c>
      <c r="C151" s="20" t="s">
        <v>17</v>
      </c>
      <c r="D151" s="21">
        <v>13</v>
      </c>
      <c r="E151" s="87" t="str">
        <f>E150</f>
        <v>77 0 00 00000</v>
      </c>
      <c r="F151" s="87"/>
      <c r="G151" s="67">
        <f>G152+G162</f>
        <v>44778487</v>
      </c>
      <c r="H151" s="67">
        <f t="shared" ref="H151:I151" si="31">H152+H162</f>
        <v>44778487</v>
      </c>
      <c r="I151" s="67">
        <f t="shared" si="31"/>
        <v>44778487</v>
      </c>
    </row>
    <row r="152" spans="1:9" ht="25.5" x14ac:dyDescent="0.25">
      <c r="A152" s="158" t="s">
        <v>125</v>
      </c>
      <c r="B152" s="87">
        <v>902</v>
      </c>
      <c r="C152" s="20" t="s">
        <v>17</v>
      </c>
      <c r="D152" s="21">
        <v>13</v>
      </c>
      <c r="E152" s="87" t="s">
        <v>126</v>
      </c>
      <c r="F152" s="87"/>
      <c r="G152" s="67">
        <f>G153+G158</f>
        <v>3805223</v>
      </c>
      <c r="H152" s="67">
        <f t="shared" ref="H152:I152" si="32">H153+H158</f>
        <v>3805223</v>
      </c>
      <c r="I152" s="67">
        <f t="shared" si="32"/>
        <v>3805223</v>
      </c>
    </row>
    <row r="153" spans="1:9" ht="38.25" x14ac:dyDescent="0.25">
      <c r="A153" s="158" t="s">
        <v>25</v>
      </c>
      <c r="B153" s="87">
        <v>902</v>
      </c>
      <c r="C153" s="20" t="s">
        <v>17</v>
      </c>
      <c r="D153" s="21">
        <v>13</v>
      </c>
      <c r="E153" s="87" t="str">
        <f>E152</f>
        <v>77 0 00 10100</v>
      </c>
      <c r="F153" s="87">
        <v>100</v>
      </c>
      <c r="G153" s="67">
        <f t="shared" ref="G153:I153" si="33">G154</f>
        <v>3805223</v>
      </c>
      <c r="H153" s="67">
        <f t="shared" si="33"/>
        <v>3805223</v>
      </c>
      <c r="I153" s="67">
        <f t="shared" si="33"/>
        <v>3805223</v>
      </c>
    </row>
    <row r="154" spans="1:9" x14ac:dyDescent="0.25">
      <c r="A154" s="158" t="s">
        <v>44</v>
      </c>
      <c r="B154" s="87">
        <v>902</v>
      </c>
      <c r="C154" s="20" t="s">
        <v>17</v>
      </c>
      <c r="D154" s="21">
        <v>13</v>
      </c>
      <c r="E154" s="87" t="str">
        <f>E153</f>
        <v>77 0 00 10100</v>
      </c>
      <c r="F154" s="87">
        <v>120</v>
      </c>
      <c r="G154" s="67">
        <f>G155+G156+G157</f>
        <v>3805223</v>
      </c>
      <c r="H154" s="67">
        <f>H155+H156+H157</f>
        <v>3805223</v>
      </c>
      <c r="I154" s="67">
        <f>I155+I156+I157</f>
        <v>3805223</v>
      </c>
    </row>
    <row r="155" spans="1:9" x14ac:dyDescent="0.25">
      <c r="A155" s="158" t="s">
        <v>26</v>
      </c>
      <c r="B155" s="87">
        <v>902</v>
      </c>
      <c r="C155" s="20" t="s">
        <v>17</v>
      </c>
      <c r="D155" s="21">
        <v>13</v>
      </c>
      <c r="E155" s="87" t="str">
        <f>E153</f>
        <v>77 0 00 10100</v>
      </c>
      <c r="F155" s="87">
        <v>121</v>
      </c>
      <c r="G155" s="65">
        <v>2922598</v>
      </c>
      <c r="H155" s="65">
        <v>2922598</v>
      </c>
      <c r="I155" s="65">
        <v>2922598</v>
      </c>
    </row>
    <row r="156" spans="1:9" ht="25.5" hidden="1" x14ac:dyDescent="0.25">
      <c r="A156" s="158" t="s">
        <v>27</v>
      </c>
      <c r="B156" s="87">
        <v>902</v>
      </c>
      <c r="C156" s="20" t="s">
        <v>17</v>
      </c>
      <c r="D156" s="21">
        <v>13</v>
      </c>
      <c r="E156" s="87" t="str">
        <f t="shared" ref="E156:E157" si="34">E155</f>
        <v>77 0 00 10100</v>
      </c>
      <c r="F156" s="87">
        <v>122</v>
      </c>
      <c r="G156" s="67"/>
      <c r="H156" s="67"/>
      <c r="I156" s="67"/>
    </row>
    <row r="157" spans="1:9" ht="25.5" x14ac:dyDescent="0.25">
      <c r="A157" s="158" t="s">
        <v>28</v>
      </c>
      <c r="B157" s="87">
        <v>902</v>
      </c>
      <c r="C157" s="20" t="s">
        <v>17</v>
      </c>
      <c r="D157" s="21">
        <v>13</v>
      </c>
      <c r="E157" s="87" t="str">
        <f t="shared" si="34"/>
        <v>77 0 00 10100</v>
      </c>
      <c r="F157" s="87">
        <v>129</v>
      </c>
      <c r="G157" s="67">
        <v>882625</v>
      </c>
      <c r="H157" s="67">
        <v>882625</v>
      </c>
      <c r="I157" s="67">
        <v>882625</v>
      </c>
    </row>
    <row r="158" spans="1:9" hidden="1" x14ac:dyDescent="0.25">
      <c r="A158" s="158" t="s">
        <v>29</v>
      </c>
      <c r="B158" s="87">
        <v>902</v>
      </c>
      <c r="C158" s="20" t="s">
        <v>17</v>
      </c>
      <c r="D158" s="21">
        <v>13</v>
      </c>
      <c r="E158" s="87" t="s">
        <v>126</v>
      </c>
      <c r="F158" s="87">
        <v>200</v>
      </c>
      <c r="G158" s="67">
        <f>G159</f>
        <v>0</v>
      </c>
      <c r="H158" s="67">
        <f t="shared" ref="H158:I158" si="35">H159</f>
        <v>0</v>
      </c>
      <c r="I158" s="67">
        <f t="shared" si="35"/>
        <v>0</v>
      </c>
    </row>
    <row r="159" spans="1:9" ht="15.75" hidden="1" customHeight="1" x14ac:dyDescent="0.25">
      <c r="A159" s="158" t="s">
        <v>30</v>
      </c>
      <c r="B159" s="87">
        <v>902</v>
      </c>
      <c r="C159" s="20" t="s">
        <v>17</v>
      </c>
      <c r="D159" s="21">
        <v>13</v>
      </c>
      <c r="E159" s="87" t="s">
        <v>126</v>
      </c>
      <c r="F159" s="87">
        <v>240</v>
      </c>
      <c r="G159" s="67">
        <f>G160+G161</f>
        <v>0</v>
      </c>
      <c r="H159" s="67">
        <f t="shared" ref="H159:I159" si="36">H160+H161</f>
        <v>0</v>
      </c>
      <c r="I159" s="67">
        <f t="shared" si="36"/>
        <v>0</v>
      </c>
    </row>
    <row r="160" spans="1:9" ht="15.75" hidden="1" customHeight="1" x14ac:dyDescent="0.25">
      <c r="A160" s="158" t="s">
        <v>127</v>
      </c>
      <c r="B160" s="87">
        <v>902</v>
      </c>
      <c r="C160" s="20" t="s">
        <v>17</v>
      </c>
      <c r="D160" s="21">
        <v>13</v>
      </c>
      <c r="E160" s="87" t="s">
        <v>126</v>
      </c>
      <c r="F160" s="87">
        <v>242</v>
      </c>
      <c r="G160" s="67"/>
      <c r="H160" s="67"/>
      <c r="I160" s="67"/>
    </row>
    <row r="161" spans="1:9" ht="18" hidden="1" customHeight="1" x14ac:dyDescent="0.25">
      <c r="A161" s="158" t="s">
        <v>32</v>
      </c>
      <c r="B161" s="87">
        <v>902</v>
      </c>
      <c r="C161" s="20" t="s">
        <v>17</v>
      </c>
      <c r="D161" s="21">
        <v>13</v>
      </c>
      <c r="E161" s="87" t="s">
        <v>126</v>
      </c>
      <c r="F161" s="87">
        <v>244</v>
      </c>
      <c r="G161" s="67"/>
      <c r="H161" s="67"/>
      <c r="I161" s="67"/>
    </row>
    <row r="162" spans="1:9" ht="17.25" customHeight="1" x14ac:dyDescent="0.25">
      <c r="A162" s="158" t="s">
        <v>128</v>
      </c>
      <c r="B162" s="87">
        <v>902</v>
      </c>
      <c r="C162" s="20" t="s">
        <v>17</v>
      </c>
      <c r="D162" s="21">
        <v>13</v>
      </c>
      <c r="E162" s="87" t="s">
        <v>129</v>
      </c>
      <c r="F162" s="87"/>
      <c r="G162" s="67">
        <f>G163</f>
        <v>40973264</v>
      </c>
      <c r="H162" s="67">
        <f t="shared" ref="H162:I163" si="37">H163</f>
        <v>40973264</v>
      </c>
      <c r="I162" s="67">
        <f t="shared" si="37"/>
        <v>40973264</v>
      </c>
    </row>
    <row r="163" spans="1:9" ht="25.5" x14ac:dyDescent="0.25">
      <c r="A163" s="158" t="s">
        <v>130</v>
      </c>
      <c r="B163" s="87">
        <v>902</v>
      </c>
      <c r="C163" s="20" t="s">
        <v>17</v>
      </c>
      <c r="D163" s="21">
        <v>13</v>
      </c>
      <c r="E163" s="87" t="s">
        <v>129</v>
      </c>
      <c r="F163" s="87">
        <v>600</v>
      </c>
      <c r="G163" s="67">
        <f>G164</f>
        <v>40973264</v>
      </c>
      <c r="H163" s="67">
        <f t="shared" si="37"/>
        <v>40973264</v>
      </c>
      <c r="I163" s="67">
        <f t="shared" si="37"/>
        <v>40973264</v>
      </c>
    </row>
    <row r="164" spans="1:9" x14ac:dyDescent="0.25">
      <c r="A164" s="158" t="s">
        <v>131</v>
      </c>
      <c r="B164" s="87">
        <v>902</v>
      </c>
      <c r="C164" s="20" t="s">
        <v>17</v>
      </c>
      <c r="D164" s="21">
        <v>13</v>
      </c>
      <c r="E164" s="87" t="s">
        <v>129</v>
      </c>
      <c r="F164" s="87">
        <v>610</v>
      </c>
      <c r="G164" s="67">
        <f>G165+G166</f>
        <v>40973264</v>
      </c>
      <c r="H164" s="67">
        <f t="shared" ref="H164:I164" si="38">H165+H166</f>
        <v>40973264</v>
      </c>
      <c r="I164" s="67">
        <f t="shared" si="38"/>
        <v>40973264</v>
      </c>
    </row>
    <row r="165" spans="1:9" ht="38.25" x14ac:dyDescent="0.25">
      <c r="A165" s="158" t="s">
        <v>132</v>
      </c>
      <c r="B165" s="87">
        <v>902</v>
      </c>
      <c r="C165" s="20" t="s">
        <v>17</v>
      </c>
      <c r="D165" s="21">
        <v>13</v>
      </c>
      <c r="E165" s="87" t="s">
        <v>129</v>
      </c>
      <c r="F165" s="87">
        <v>611</v>
      </c>
      <c r="G165" s="67">
        <v>40973264</v>
      </c>
      <c r="H165" s="67">
        <v>40973264</v>
      </c>
      <c r="I165" s="67">
        <v>40973264</v>
      </c>
    </row>
    <row r="166" spans="1:9" hidden="1" x14ac:dyDescent="0.25">
      <c r="A166" s="158" t="s">
        <v>104</v>
      </c>
      <c r="B166" s="87">
        <v>902</v>
      </c>
      <c r="C166" s="20" t="s">
        <v>17</v>
      </c>
      <c r="D166" s="21">
        <v>13</v>
      </c>
      <c r="E166" s="87" t="s">
        <v>129</v>
      </c>
      <c r="F166" s="87">
        <v>612</v>
      </c>
      <c r="G166" s="67"/>
      <c r="H166" s="67"/>
      <c r="I166" s="67"/>
    </row>
    <row r="167" spans="1:9" x14ac:dyDescent="0.25">
      <c r="A167" s="157" t="s">
        <v>133</v>
      </c>
      <c r="B167" s="16">
        <v>902</v>
      </c>
      <c r="C167" s="17" t="s">
        <v>20</v>
      </c>
      <c r="D167" s="18">
        <v>0</v>
      </c>
      <c r="E167" s="16"/>
      <c r="F167" s="16"/>
      <c r="G167" s="66">
        <f>G168+G192+G201</f>
        <v>4980172</v>
      </c>
      <c r="H167" s="66">
        <f>H168+H192+H201</f>
        <v>7308472</v>
      </c>
      <c r="I167" s="66">
        <f>I168+I192+I201</f>
        <v>7351472</v>
      </c>
    </row>
    <row r="168" spans="1:9" x14ac:dyDescent="0.25">
      <c r="A168" s="158" t="s">
        <v>134</v>
      </c>
      <c r="B168" s="87">
        <v>902</v>
      </c>
      <c r="C168" s="20" t="s">
        <v>20</v>
      </c>
      <c r="D168" s="21">
        <v>4</v>
      </c>
      <c r="E168" s="87"/>
      <c r="F168" s="87"/>
      <c r="G168" s="67">
        <f>G169</f>
        <v>703696</v>
      </c>
      <c r="H168" s="67">
        <f t="shared" ref="H168:I170" si="39">H169</f>
        <v>658696</v>
      </c>
      <c r="I168" s="67">
        <f t="shared" si="39"/>
        <v>701696</v>
      </c>
    </row>
    <row r="169" spans="1:9" x14ac:dyDescent="0.25">
      <c r="A169" s="159" t="s">
        <v>22</v>
      </c>
      <c r="B169" s="87">
        <v>902</v>
      </c>
      <c r="C169" s="20" t="s">
        <v>20</v>
      </c>
      <c r="D169" s="21">
        <v>4</v>
      </c>
      <c r="E169" s="87" t="str">
        <f>E149</f>
        <v>77 0 00 00000</v>
      </c>
      <c r="F169" s="87"/>
      <c r="G169" s="67">
        <f>G170</f>
        <v>703696</v>
      </c>
      <c r="H169" s="67">
        <f t="shared" si="39"/>
        <v>658696</v>
      </c>
      <c r="I169" s="67">
        <f t="shared" si="39"/>
        <v>701696</v>
      </c>
    </row>
    <row r="170" spans="1:9" x14ac:dyDescent="0.25">
      <c r="A170" s="159" t="s">
        <v>22</v>
      </c>
      <c r="B170" s="87">
        <v>902</v>
      </c>
      <c r="C170" s="20" t="s">
        <v>20</v>
      </c>
      <c r="D170" s="21">
        <v>4</v>
      </c>
      <c r="E170" s="87" t="str">
        <f>E169</f>
        <v>77 0 00 00000</v>
      </c>
      <c r="F170" s="87"/>
      <c r="G170" s="67">
        <f>G171</f>
        <v>703696</v>
      </c>
      <c r="H170" s="67">
        <f t="shared" si="39"/>
        <v>658696</v>
      </c>
      <c r="I170" s="67">
        <f t="shared" si="39"/>
        <v>701696</v>
      </c>
    </row>
    <row r="171" spans="1:9" x14ac:dyDescent="0.25">
      <c r="A171" s="159" t="s">
        <v>22</v>
      </c>
      <c r="B171" s="87">
        <v>902</v>
      </c>
      <c r="C171" s="20" t="s">
        <v>20</v>
      </c>
      <c r="D171" s="21">
        <v>4</v>
      </c>
      <c r="E171" s="87" t="str">
        <f>E170</f>
        <v>77 0 00 00000</v>
      </c>
      <c r="F171" s="87"/>
      <c r="G171" s="67">
        <f>G172+G182+G187</f>
        <v>703696</v>
      </c>
      <c r="H171" s="67">
        <f>H172+H182+H187</f>
        <v>658696</v>
      </c>
      <c r="I171" s="67">
        <f>I172+I182+I187</f>
        <v>701696</v>
      </c>
    </row>
    <row r="172" spans="1:9" ht="25.5" x14ac:dyDescent="0.25">
      <c r="A172" s="158" t="s">
        <v>135</v>
      </c>
      <c r="B172" s="87">
        <v>902</v>
      </c>
      <c r="C172" s="20" t="s">
        <v>20</v>
      </c>
      <c r="D172" s="21">
        <v>4</v>
      </c>
      <c r="E172" s="87" t="s">
        <v>136</v>
      </c>
      <c r="F172" s="87"/>
      <c r="G172" s="67">
        <f>G173+G178</f>
        <v>434896</v>
      </c>
      <c r="H172" s="67">
        <f>H173+H178</f>
        <v>386196</v>
      </c>
      <c r="I172" s="67">
        <f>I173+I178</f>
        <v>473196</v>
      </c>
    </row>
    <row r="173" spans="1:9" ht="38.25" x14ac:dyDescent="0.25">
      <c r="A173" s="158" t="s">
        <v>25</v>
      </c>
      <c r="B173" s="87">
        <v>902</v>
      </c>
      <c r="C173" s="20" t="s">
        <v>20</v>
      </c>
      <c r="D173" s="21">
        <v>4</v>
      </c>
      <c r="E173" s="87" t="str">
        <f t="shared" ref="E173:E178" si="40">E172</f>
        <v>77 0 00 10150</v>
      </c>
      <c r="F173" s="87">
        <v>100</v>
      </c>
      <c r="G173" s="67">
        <f>G174</f>
        <v>290481</v>
      </c>
      <c r="H173" s="67">
        <f>H174</f>
        <v>241781</v>
      </c>
      <c r="I173" s="67">
        <f>I174</f>
        <v>328781</v>
      </c>
    </row>
    <row r="174" spans="1:9" x14ac:dyDescent="0.25">
      <c r="A174" s="158" t="s">
        <v>44</v>
      </c>
      <c r="B174" s="87">
        <v>902</v>
      </c>
      <c r="C174" s="20" t="s">
        <v>20</v>
      </c>
      <c r="D174" s="21">
        <v>4</v>
      </c>
      <c r="E174" s="87" t="str">
        <f t="shared" si="40"/>
        <v>77 0 00 10150</v>
      </c>
      <c r="F174" s="87">
        <v>120</v>
      </c>
      <c r="G174" s="67">
        <f>G175+G176+G177</f>
        <v>290481</v>
      </c>
      <c r="H174" s="67">
        <f>H175+H176+H177</f>
        <v>241781</v>
      </c>
      <c r="I174" s="67">
        <f>I175+I176+I177</f>
        <v>328781</v>
      </c>
    </row>
    <row r="175" spans="1:9" x14ac:dyDescent="0.25">
      <c r="A175" s="158" t="s">
        <v>26</v>
      </c>
      <c r="B175" s="87">
        <v>902</v>
      </c>
      <c r="C175" s="20" t="s">
        <v>20</v>
      </c>
      <c r="D175" s="21">
        <v>4</v>
      </c>
      <c r="E175" s="87" t="str">
        <f t="shared" si="40"/>
        <v>77 0 00 10150</v>
      </c>
      <c r="F175" s="87">
        <v>121</v>
      </c>
      <c r="G175" s="67">
        <v>179831</v>
      </c>
      <c r="H175" s="67">
        <v>185701</v>
      </c>
      <c r="I175" s="67">
        <v>209201</v>
      </c>
    </row>
    <row r="176" spans="1:9" ht="25.5" x14ac:dyDescent="0.25">
      <c r="A176" s="158" t="s">
        <v>27</v>
      </c>
      <c r="B176" s="87">
        <v>902</v>
      </c>
      <c r="C176" s="20" t="s">
        <v>20</v>
      </c>
      <c r="D176" s="21">
        <v>4</v>
      </c>
      <c r="E176" s="87" t="str">
        <f t="shared" si="40"/>
        <v>77 0 00 10150</v>
      </c>
      <c r="F176" s="87">
        <v>122</v>
      </c>
      <c r="G176" s="67">
        <v>56400</v>
      </c>
      <c r="H176" s="67"/>
      <c r="I176" s="67">
        <v>56400</v>
      </c>
    </row>
    <row r="177" spans="1:9" ht="25.5" x14ac:dyDescent="0.25">
      <c r="A177" s="158" t="s">
        <v>28</v>
      </c>
      <c r="B177" s="87">
        <v>902</v>
      </c>
      <c r="C177" s="20" t="s">
        <v>20</v>
      </c>
      <c r="D177" s="21">
        <v>4</v>
      </c>
      <c r="E177" s="87" t="str">
        <f t="shared" si="40"/>
        <v>77 0 00 10150</v>
      </c>
      <c r="F177" s="87">
        <v>129</v>
      </c>
      <c r="G177" s="67">
        <v>54250</v>
      </c>
      <c r="H177" s="67">
        <v>56080</v>
      </c>
      <c r="I177" s="67">
        <v>63180</v>
      </c>
    </row>
    <row r="178" spans="1:9" x14ac:dyDescent="0.25">
      <c r="A178" s="158" t="s">
        <v>29</v>
      </c>
      <c r="B178" s="87">
        <v>902</v>
      </c>
      <c r="C178" s="20" t="s">
        <v>20</v>
      </c>
      <c r="D178" s="21">
        <v>4</v>
      </c>
      <c r="E178" s="87" t="str">
        <f t="shared" si="40"/>
        <v>77 0 00 10150</v>
      </c>
      <c r="F178" s="87">
        <v>200</v>
      </c>
      <c r="G178" s="67">
        <f t="shared" ref="G178:I178" si="41">G179</f>
        <v>144415</v>
      </c>
      <c r="H178" s="67">
        <f t="shared" si="41"/>
        <v>144415</v>
      </c>
      <c r="I178" s="67">
        <f t="shared" si="41"/>
        <v>144415</v>
      </c>
    </row>
    <row r="179" spans="1:9" ht="20.25" customHeight="1" x14ac:dyDescent="0.25">
      <c r="A179" s="158" t="s">
        <v>30</v>
      </c>
      <c r="B179" s="87">
        <v>902</v>
      </c>
      <c r="C179" s="20" t="s">
        <v>20</v>
      </c>
      <c r="D179" s="21">
        <v>4</v>
      </c>
      <c r="E179" s="21" t="str">
        <f>E177</f>
        <v>77 0 00 10150</v>
      </c>
      <c r="F179" s="87">
        <v>240</v>
      </c>
      <c r="G179" s="67">
        <f>G180+G181</f>
        <v>144415</v>
      </c>
      <c r="H179" s="67">
        <f>H180+H181</f>
        <v>144415</v>
      </c>
      <c r="I179" s="67">
        <f>I180+I181</f>
        <v>144415</v>
      </c>
    </row>
    <row r="180" spans="1:9" ht="20.25" customHeight="1" x14ac:dyDescent="0.25">
      <c r="A180" s="158" t="s">
        <v>31</v>
      </c>
      <c r="B180" s="87"/>
      <c r="C180" s="20"/>
      <c r="D180" s="21"/>
      <c r="E180" s="21"/>
      <c r="F180" s="87">
        <v>242</v>
      </c>
      <c r="G180" s="67">
        <v>5000</v>
      </c>
      <c r="H180" s="67">
        <v>20000</v>
      </c>
      <c r="I180" s="67">
        <v>10800</v>
      </c>
    </row>
    <row r="181" spans="1:9" ht="19.5" customHeight="1" x14ac:dyDescent="0.25">
      <c r="A181" s="158" t="s">
        <v>32</v>
      </c>
      <c r="B181" s="87">
        <v>902</v>
      </c>
      <c r="C181" s="20" t="s">
        <v>20</v>
      </c>
      <c r="D181" s="21">
        <v>4</v>
      </c>
      <c r="E181" s="21" t="str">
        <f>E177</f>
        <v>77 0 00 10150</v>
      </c>
      <c r="F181" s="87">
        <v>244</v>
      </c>
      <c r="G181" s="67">
        <v>139415</v>
      </c>
      <c r="H181" s="67">
        <v>124415</v>
      </c>
      <c r="I181" s="67">
        <v>133615</v>
      </c>
    </row>
    <row r="182" spans="1:9" ht="25.5" x14ac:dyDescent="0.25">
      <c r="A182" s="158" t="s">
        <v>137</v>
      </c>
      <c r="B182" s="87">
        <v>902</v>
      </c>
      <c r="C182" s="20" t="s">
        <v>20</v>
      </c>
      <c r="D182" s="21">
        <v>4</v>
      </c>
      <c r="E182" s="21" t="s">
        <v>138</v>
      </c>
      <c r="F182" s="87"/>
      <c r="G182" s="67">
        <f t="shared" ref="G182:I183" si="42">G183</f>
        <v>20700</v>
      </c>
      <c r="H182" s="67">
        <f t="shared" si="42"/>
        <v>21000</v>
      </c>
      <c r="I182" s="67">
        <f t="shared" si="42"/>
        <v>17600</v>
      </c>
    </row>
    <row r="183" spans="1:9" ht="38.25" x14ac:dyDescent="0.25">
      <c r="A183" s="158" t="s">
        <v>25</v>
      </c>
      <c r="B183" s="87">
        <v>902</v>
      </c>
      <c r="C183" s="20" t="s">
        <v>20</v>
      </c>
      <c r="D183" s="21">
        <v>4</v>
      </c>
      <c r="E183" s="21" t="str">
        <f>E182</f>
        <v>77 0 00 40270</v>
      </c>
      <c r="F183" s="87">
        <v>100</v>
      </c>
      <c r="G183" s="67">
        <f t="shared" si="42"/>
        <v>20700</v>
      </c>
      <c r="H183" s="67">
        <f t="shared" si="42"/>
        <v>21000</v>
      </c>
      <c r="I183" s="67">
        <f t="shared" si="42"/>
        <v>17600</v>
      </c>
    </row>
    <row r="184" spans="1:9" x14ac:dyDescent="0.25">
      <c r="A184" s="158" t="s">
        <v>44</v>
      </c>
      <c r="B184" s="87">
        <v>902</v>
      </c>
      <c r="C184" s="20" t="s">
        <v>20</v>
      </c>
      <c r="D184" s="21">
        <v>4</v>
      </c>
      <c r="E184" s="21" t="str">
        <f>E183</f>
        <v>77 0 00 40270</v>
      </c>
      <c r="F184" s="87">
        <v>120</v>
      </c>
      <c r="G184" s="67">
        <f>G185+G186</f>
        <v>20700</v>
      </c>
      <c r="H184" s="67">
        <f>H185+H186</f>
        <v>21000</v>
      </c>
      <c r="I184" s="67">
        <f>I185+I186</f>
        <v>17600</v>
      </c>
    </row>
    <row r="185" spans="1:9" x14ac:dyDescent="0.25">
      <c r="A185" s="158" t="s">
        <v>26</v>
      </c>
      <c r="B185" s="87">
        <v>902</v>
      </c>
      <c r="C185" s="20" t="s">
        <v>20</v>
      </c>
      <c r="D185" s="21">
        <v>4</v>
      </c>
      <c r="E185" s="21" t="str">
        <f>E184</f>
        <v>77 0 00 40270</v>
      </c>
      <c r="F185" s="87">
        <v>121</v>
      </c>
      <c r="G185" s="67">
        <v>16000</v>
      </c>
      <c r="H185" s="67">
        <v>16200</v>
      </c>
      <c r="I185" s="67">
        <v>13600</v>
      </c>
    </row>
    <row r="186" spans="1:9" ht="25.5" x14ac:dyDescent="0.25">
      <c r="A186" s="158" t="s">
        <v>28</v>
      </c>
      <c r="B186" s="87">
        <v>902</v>
      </c>
      <c r="C186" s="20" t="s">
        <v>20</v>
      </c>
      <c r="D186" s="21">
        <v>4</v>
      </c>
      <c r="E186" s="21" t="str">
        <f>E185</f>
        <v>77 0 00 40270</v>
      </c>
      <c r="F186" s="87">
        <v>129</v>
      </c>
      <c r="G186" s="67">
        <v>4700</v>
      </c>
      <c r="H186" s="67">
        <v>4800</v>
      </c>
      <c r="I186" s="67">
        <v>4000</v>
      </c>
    </row>
    <row r="187" spans="1:9" ht="38.25" x14ac:dyDescent="0.25">
      <c r="A187" s="158" t="s">
        <v>139</v>
      </c>
      <c r="B187" s="87">
        <v>902</v>
      </c>
      <c r="C187" s="20" t="s">
        <v>20</v>
      </c>
      <c r="D187" s="21">
        <v>4</v>
      </c>
      <c r="E187" s="21" t="s">
        <v>140</v>
      </c>
      <c r="F187" s="87"/>
      <c r="G187" s="67">
        <f>G188</f>
        <v>248100</v>
      </c>
      <c r="H187" s="67">
        <f>H188</f>
        <v>251500</v>
      </c>
      <c r="I187" s="67">
        <f>I188</f>
        <v>210900</v>
      </c>
    </row>
    <row r="188" spans="1:9" ht="38.25" x14ac:dyDescent="0.25">
      <c r="A188" s="158" t="s">
        <v>25</v>
      </c>
      <c r="B188" s="87">
        <v>902</v>
      </c>
      <c r="C188" s="20" t="s">
        <v>20</v>
      </c>
      <c r="D188" s="21">
        <v>4</v>
      </c>
      <c r="E188" s="21" t="str">
        <f>E187</f>
        <v>77 0 00 59300</v>
      </c>
      <c r="F188" s="87">
        <v>100</v>
      </c>
      <c r="G188" s="67">
        <f>G189</f>
        <v>248100</v>
      </c>
      <c r="H188" s="67">
        <f t="shared" ref="H188:I188" si="43">H189</f>
        <v>251500</v>
      </c>
      <c r="I188" s="67">
        <f t="shared" si="43"/>
        <v>210900</v>
      </c>
    </row>
    <row r="189" spans="1:9" x14ac:dyDescent="0.25">
      <c r="A189" s="158" t="s">
        <v>44</v>
      </c>
      <c r="B189" s="87">
        <v>902</v>
      </c>
      <c r="C189" s="20" t="s">
        <v>20</v>
      </c>
      <c r="D189" s="21">
        <v>4</v>
      </c>
      <c r="E189" s="21" t="str">
        <f>E188</f>
        <v>77 0 00 59300</v>
      </c>
      <c r="F189" s="87">
        <v>120</v>
      </c>
      <c r="G189" s="67">
        <f>G190+G191</f>
        <v>248100</v>
      </c>
      <c r="H189" s="67">
        <f t="shared" ref="H189:I189" si="44">H190+H191</f>
        <v>251500</v>
      </c>
      <c r="I189" s="67">
        <f t="shared" si="44"/>
        <v>210900</v>
      </c>
    </row>
    <row r="190" spans="1:9" x14ac:dyDescent="0.25">
      <c r="A190" s="158" t="s">
        <v>26</v>
      </c>
      <c r="B190" s="87">
        <v>902</v>
      </c>
      <c r="C190" s="20" t="s">
        <v>20</v>
      </c>
      <c r="D190" s="21">
        <v>4</v>
      </c>
      <c r="E190" s="21" t="str">
        <f>E189</f>
        <v>77 0 00 59300</v>
      </c>
      <c r="F190" s="87">
        <v>121</v>
      </c>
      <c r="G190" s="67">
        <v>190553</v>
      </c>
      <c r="H190" s="67">
        <v>193200</v>
      </c>
      <c r="I190" s="67">
        <v>162000</v>
      </c>
    </row>
    <row r="191" spans="1:9" ht="25.5" x14ac:dyDescent="0.25">
      <c r="A191" s="158" t="s">
        <v>28</v>
      </c>
      <c r="B191" s="87">
        <v>902</v>
      </c>
      <c r="C191" s="20" t="s">
        <v>20</v>
      </c>
      <c r="D191" s="21">
        <v>4</v>
      </c>
      <c r="E191" s="21" t="str">
        <f>E190</f>
        <v>77 0 00 59300</v>
      </c>
      <c r="F191" s="87">
        <v>129</v>
      </c>
      <c r="G191" s="67">
        <v>57547</v>
      </c>
      <c r="H191" s="67">
        <v>58300</v>
      </c>
      <c r="I191" s="67">
        <v>48900</v>
      </c>
    </row>
    <row r="192" spans="1:9" x14ac:dyDescent="0.25">
      <c r="A192" s="158" t="s">
        <v>649</v>
      </c>
      <c r="B192" s="87">
        <v>902</v>
      </c>
      <c r="C192" s="20" t="s">
        <v>20</v>
      </c>
      <c r="D192" s="21">
        <v>9</v>
      </c>
      <c r="E192" s="21"/>
      <c r="F192" s="87"/>
      <c r="G192" s="67">
        <f>G193</f>
        <v>50000</v>
      </c>
      <c r="H192" s="67">
        <f t="shared" ref="H192:I192" si="45">H193</f>
        <v>1060000</v>
      </c>
      <c r="I192" s="67">
        <f t="shared" si="45"/>
        <v>1060000</v>
      </c>
    </row>
    <row r="193" spans="1:9" ht="38.25" x14ac:dyDescent="0.25">
      <c r="A193" s="158" t="s">
        <v>97</v>
      </c>
      <c r="B193" s="87">
        <v>902</v>
      </c>
      <c r="C193" s="20" t="s">
        <v>20</v>
      </c>
      <c r="D193" s="21">
        <v>9</v>
      </c>
      <c r="E193" s="21" t="s">
        <v>98</v>
      </c>
      <c r="F193" s="87"/>
      <c r="G193" s="67">
        <f>G194</f>
        <v>50000</v>
      </c>
      <c r="H193" s="67">
        <f t="shared" ref="H193:I193" si="46">H194</f>
        <v>1060000</v>
      </c>
      <c r="I193" s="67">
        <f t="shared" si="46"/>
        <v>1060000</v>
      </c>
    </row>
    <row r="194" spans="1:9" ht="25.5" x14ac:dyDescent="0.25">
      <c r="A194" s="158" t="s">
        <v>153</v>
      </c>
      <c r="B194" s="87">
        <v>902</v>
      </c>
      <c r="C194" s="20" t="s">
        <v>20</v>
      </c>
      <c r="D194" s="21">
        <v>9</v>
      </c>
      <c r="E194" s="21" t="s">
        <v>154</v>
      </c>
      <c r="F194" s="87"/>
      <c r="G194" s="67">
        <f t="shared" ref="G194:I196" si="47">G195</f>
        <v>50000</v>
      </c>
      <c r="H194" s="67">
        <f t="shared" si="47"/>
        <v>1060000</v>
      </c>
      <c r="I194" s="67">
        <f t="shared" si="47"/>
        <v>1060000</v>
      </c>
    </row>
    <row r="195" spans="1:9" ht="25.5" x14ac:dyDescent="0.25">
      <c r="A195" s="158" t="s">
        <v>155</v>
      </c>
      <c r="B195" s="87">
        <v>902</v>
      </c>
      <c r="C195" s="20" t="s">
        <v>20</v>
      </c>
      <c r="D195" s="21">
        <v>9</v>
      </c>
      <c r="E195" s="21" t="s">
        <v>156</v>
      </c>
      <c r="F195" s="87"/>
      <c r="G195" s="67">
        <f>G196</f>
        <v>50000</v>
      </c>
      <c r="H195" s="67">
        <f t="shared" si="47"/>
        <v>1060000</v>
      </c>
      <c r="I195" s="67">
        <f t="shared" si="47"/>
        <v>1060000</v>
      </c>
    </row>
    <row r="196" spans="1:9" ht="38.25" x14ac:dyDescent="0.25">
      <c r="A196" s="161" t="s">
        <v>151</v>
      </c>
      <c r="B196" s="87">
        <v>902</v>
      </c>
      <c r="C196" s="20" t="s">
        <v>20</v>
      </c>
      <c r="D196" s="21">
        <v>9</v>
      </c>
      <c r="E196" s="21" t="s">
        <v>157</v>
      </c>
      <c r="F196" s="87"/>
      <c r="G196" s="67">
        <f>G197</f>
        <v>50000</v>
      </c>
      <c r="H196" s="67">
        <f t="shared" si="47"/>
        <v>1060000</v>
      </c>
      <c r="I196" s="67">
        <f t="shared" si="47"/>
        <v>1060000</v>
      </c>
    </row>
    <row r="197" spans="1:9" x14ac:dyDescent="0.25">
      <c r="A197" s="158" t="s">
        <v>29</v>
      </c>
      <c r="B197" s="87">
        <v>902</v>
      </c>
      <c r="C197" s="20" t="s">
        <v>20</v>
      </c>
      <c r="D197" s="21">
        <v>9</v>
      </c>
      <c r="E197" s="21" t="s">
        <v>157</v>
      </c>
      <c r="F197" s="87">
        <v>200</v>
      </c>
      <c r="G197" s="67">
        <f>G198</f>
        <v>50000</v>
      </c>
      <c r="H197" s="67">
        <f>H198</f>
        <v>1060000</v>
      </c>
      <c r="I197" s="67">
        <f>I198</f>
        <v>1060000</v>
      </c>
    </row>
    <row r="198" spans="1:9" ht="15.75" customHeight="1" x14ac:dyDescent="0.25">
      <c r="A198" s="158" t="s">
        <v>30</v>
      </c>
      <c r="B198" s="87">
        <v>902</v>
      </c>
      <c r="C198" s="20" t="s">
        <v>20</v>
      </c>
      <c r="D198" s="21">
        <v>9</v>
      </c>
      <c r="E198" s="21" t="s">
        <v>157</v>
      </c>
      <c r="F198" s="87">
        <v>240</v>
      </c>
      <c r="G198" s="67">
        <f>G199+G200</f>
        <v>50000</v>
      </c>
      <c r="H198" s="67">
        <f t="shared" ref="H198:I198" si="48">H199+H200</f>
        <v>1060000</v>
      </c>
      <c r="I198" s="67">
        <f t="shared" si="48"/>
        <v>1060000</v>
      </c>
    </row>
    <row r="199" spans="1:9" ht="15.75" customHeight="1" x14ac:dyDescent="0.25">
      <c r="A199" s="158" t="s">
        <v>31</v>
      </c>
      <c r="B199" s="87">
        <v>902</v>
      </c>
      <c r="C199" s="20" t="s">
        <v>20</v>
      </c>
      <c r="D199" s="21">
        <v>9</v>
      </c>
      <c r="E199" s="21" t="s">
        <v>157</v>
      </c>
      <c r="F199" s="87">
        <v>242</v>
      </c>
      <c r="G199" s="67"/>
      <c r="H199" s="67">
        <v>110000</v>
      </c>
      <c r="I199" s="67">
        <v>110000</v>
      </c>
    </row>
    <row r="200" spans="1:9" ht="15.75" customHeight="1" x14ac:dyDescent="0.25">
      <c r="A200" s="158" t="s">
        <v>32</v>
      </c>
      <c r="B200" s="87">
        <v>902</v>
      </c>
      <c r="C200" s="20" t="s">
        <v>20</v>
      </c>
      <c r="D200" s="21">
        <v>9</v>
      </c>
      <c r="E200" s="21" t="s">
        <v>157</v>
      </c>
      <c r="F200" s="87">
        <v>244</v>
      </c>
      <c r="G200" s="67">
        <v>50000</v>
      </c>
      <c r="H200" s="67">
        <v>950000</v>
      </c>
      <c r="I200" s="67">
        <v>950000</v>
      </c>
    </row>
    <row r="201" spans="1:9" ht="25.5" x14ac:dyDescent="0.25">
      <c r="A201" s="158" t="s">
        <v>648</v>
      </c>
      <c r="B201" s="87">
        <v>902</v>
      </c>
      <c r="C201" s="20" t="s">
        <v>20</v>
      </c>
      <c r="D201" s="21">
        <v>10</v>
      </c>
      <c r="E201" s="87"/>
      <c r="F201" s="87"/>
      <c r="G201" s="67">
        <f t="shared" ref="G201:I229" si="49">G202</f>
        <v>4226476</v>
      </c>
      <c r="H201" s="67">
        <f t="shared" si="49"/>
        <v>5589776</v>
      </c>
      <c r="I201" s="67">
        <f t="shared" si="49"/>
        <v>5589776</v>
      </c>
    </row>
    <row r="202" spans="1:9" ht="38.25" x14ac:dyDescent="0.25">
      <c r="A202" s="158" t="s">
        <v>97</v>
      </c>
      <c r="B202" s="87">
        <v>902</v>
      </c>
      <c r="C202" s="20" t="s">
        <v>20</v>
      </c>
      <c r="D202" s="21">
        <v>10</v>
      </c>
      <c r="E202" s="87" t="s">
        <v>98</v>
      </c>
      <c r="F202" s="87"/>
      <c r="G202" s="67">
        <f>G203+G228</f>
        <v>4226476</v>
      </c>
      <c r="H202" s="67">
        <f t="shared" ref="H202:I202" si="50">H203+H228</f>
        <v>5589776</v>
      </c>
      <c r="I202" s="67">
        <f t="shared" si="50"/>
        <v>5589776</v>
      </c>
    </row>
    <row r="203" spans="1:9" ht="25.5" x14ac:dyDescent="0.25">
      <c r="A203" s="158" t="s">
        <v>141</v>
      </c>
      <c r="B203" s="87">
        <v>902</v>
      </c>
      <c r="C203" s="20" t="s">
        <v>20</v>
      </c>
      <c r="D203" s="21">
        <v>10</v>
      </c>
      <c r="E203" s="87" t="s">
        <v>142</v>
      </c>
      <c r="F203" s="87"/>
      <c r="G203" s="67">
        <f>G204+G223</f>
        <v>4196476</v>
      </c>
      <c r="H203" s="67">
        <f t="shared" ref="H203:I203" si="51">H204+H223</f>
        <v>5559776</v>
      </c>
      <c r="I203" s="67">
        <f t="shared" si="51"/>
        <v>5559776</v>
      </c>
    </row>
    <row r="204" spans="1:9" ht="38.25" x14ac:dyDescent="0.25">
      <c r="A204" s="158" t="s">
        <v>143</v>
      </c>
      <c r="B204" s="87">
        <v>902</v>
      </c>
      <c r="C204" s="20" t="s">
        <v>20</v>
      </c>
      <c r="D204" s="21">
        <v>10</v>
      </c>
      <c r="E204" s="87" t="s">
        <v>650</v>
      </c>
      <c r="F204" s="87"/>
      <c r="G204" s="67">
        <f>G205+G209+G219</f>
        <v>4136476</v>
      </c>
      <c r="H204" s="67">
        <f t="shared" ref="H204:I204" si="52">H205+H209+H219</f>
        <v>4899776</v>
      </c>
      <c r="I204" s="67">
        <f t="shared" si="52"/>
        <v>4899776</v>
      </c>
    </row>
    <row r="205" spans="1:9" ht="38.25" x14ac:dyDescent="0.25">
      <c r="A205" s="158" t="s">
        <v>151</v>
      </c>
      <c r="B205" s="87">
        <v>902</v>
      </c>
      <c r="C205" s="20" t="s">
        <v>20</v>
      </c>
      <c r="D205" s="21">
        <v>10</v>
      </c>
      <c r="E205" s="87" t="s">
        <v>144</v>
      </c>
      <c r="F205" s="87"/>
      <c r="G205" s="67"/>
      <c r="H205" s="67">
        <f t="shared" ref="H205:I207" si="53">H206</f>
        <v>900000</v>
      </c>
      <c r="I205" s="67">
        <f t="shared" si="53"/>
        <v>900000</v>
      </c>
    </row>
    <row r="206" spans="1:9" x14ac:dyDescent="0.25">
      <c r="A206" s="158" t="s">
        <v>29</v>
      </c>
      <c r="B206" s="87">
        <v>902</v>
      </c>
      <c r="C206" s="20" t="s">
        <v>20</v>
      </c>
      <c r="D206" s="21">
        <v>10</v>
      </c>
      <c r="E206" s="87" t="s">
        <v>144</v>
      </c>
      <c r="F206" s="87">
        <v>200</v>
      </c>
      <c r="G206" s="67"/>
      <c r="H206" s="67">
        <f t="shared" si="53"/>
        <v>900000</v>
      </c>
      <c r="I206" s="67">
        <f t="shared" si="53"/>
        <v>900000</v>
      </c>
    </row>
    <row r="207" spans="1:9" ht="25.5" x14ac:dyDescent="0.25">
      <c r="A207" s="158" t="s">
        <v>30</v>
      </c>
      <c r="B207" s="87">
        <v>902</v>
      </c>
      <c r="C207" s="20" t="s">
        <v>20</v>
      </c>
      <c r="D207" s="21">
        <v>10</v>
      </c>
      <c r="E207" s="87" t="s">
        <v>144</v>
      </c>
      <c r="F207" s="87">
        <v>240</v>
      </c>
      <c r="G207" s="67"/>
      <c r="H207" s="67">
        <f t="shared" si="53"/>
        <v>900000</v>
      </c>
      <c r="I207" s="67">
        <f t="shared" si="53"/>
        <v>900000</v>
      </c>
    </row>
    <row r="208" spans="1:9" ht="21" customHeight="1" x14ac:dyDescent="0.25">
      <c r="A208" s="158" t="s">
        <v>32</v>
      </c>
      <c r="B208" s="87">
        <v>902</v>
      </c>
      <c r="C208" s="20" t="s">
        <v>20</v>
      </c>
      <c r="D208" s="21">
        <v>10</v>
      </c>
      <c r="E208" s="87" t="s">
        <v>144</v>
      </c>
      <c r="F208" s="87">
        <v>244</v>
      </c>
      <c r="G208" s="67"/>
      <c r="H208" s="67">
        <v>900000</v>
      </c>
      <c r="I208" s="67">
        <v>900000</v>
      </c>
    </row>
    <row r="209" spans="1:9" ht="29.25" customHeight="1" x14ac:dyDescent="0.25">
      <c r="A209" s="162" t="s">
        <v>146</v>
      </c>
      <c r="B209" s="87">
        <v>902</v>
      </c>
      <c r="C209" s="20" t="s">
        <v>20</v>
      </c>
      <c r="D209" s="21">
        <v>10</v>
      </c>
      <c r="E209" s="87" t="s">
        <v>147</v>
      </c>
      <c r="F209" s="87"/>
      <c r="G209" s="67">
        <f>G210+G215</f>
        <v>3999776</v>
      </c>
      <c r="H209" s="67">
        <f t="shared" ref="H209:I209" si="54">H210+H215</f>
        <v>3999776</v>
      </c>
      <c r="I209" s="67">
        <f t="shared" si="54"/>
        <v>3999776</v>
      </c>
    </row>
    <row r="210" spans="1:9" ht="38.25" customHeight="1" x14ac:dyDescent="0.25">
      <c r="A210" s="162" t="s">
        <v>25</v>
      </c>
      <c r="B210" s="87">
        <v>902</v>
      </c>
      <c r="C210" s="20" t="s">
        <v>20</v>
      </c>
      <c r="D210" s="21">
        <v>10</v>
      </c>
      <c r="E210" s="87" t="s">
        <v>147</v>
      </c>
      <c r="F210" s="87">
        <v>100</v>
      </c>
      <c r="G210" s="67">
        <f>G211</f>
        <v>3864776</v>
      </c>
      <c r="H210" s="67">
        <f>H211</f>
        <v>3864776</v>
      </c>
      <c r="I210" s="67">
        <f>I211</f>
        <v>3864776</v>
      </c>
    </row>
    <row r="211" spans="1:9" ht="16.5" customHeight="1" x14ac:dyDescent="0.25">
      <c r="A211" s="162" t="s">
        <v>44</v>
      </c>
      <c r="B211" s="87">
        <v>902</v>
      </c>
      <c r="C211" s="20" t="s">
        <v>20</v>
      </c>
      <c r="D211" s="21">
        <v>10</v>
      </c>
      <c r="E211" s="87" t="s">
        <v>147</v>
      </c>
      <c r="F211" s="87">
        <v>120</v>
      </c>
      <c r="G211" s="67">
        <f>G212+G213+G214</f>
        <v>3864776</v>
      </c>
      <c r="H211" s="67">
        <f t="shared" ref="H211:I211" si="55">H212+H213+H214</f>
        <v>3864776</v>
      </c>
      <c r="I211" s="67">
        <f t="shared" si="55"/>
        <v>3864776</v>
      </c>
    </row>
    <row r="212" spans="1:9" ht="18" customHeight="1" x14ac:dyDescent="0.25">
      <c r="A212" s="162" t="s">
        <v>26</v>
      </c>
      <c r="B212" s="87">
        <v>902</v>
      </c>
      <c r="C212" s="20" t="s">
        <v>20</v>
      </c>
      <c r="D212" s="21">
        <v>10</v>
      </c>
      <c r="E212" s="87" t="s">
        <v>147</v>
      </c>
      <c r="F212" s="87">
        <v>121</v>
      </c>
      <c r="G212" s="67">
        <v>2802554</v>
      </c>
      <c r="H212" s="67">
        <v>2955894</v>
      </c>
      <c r="I212" s="67">
        <v>2795924</v>
      </c>
    </row>
    <row r="213" spans="1:9" ht="27" customHeight="1" x14ac:dyDescent="0.25">
      <c r="A213" s="162" t="s">
        <v>27</v>
      </c>
      <c r="B213" s="87">
        <v>902</v>
      </c>
      <c r="C213" s="20" t="s">
        <v>20</v>
      </c>
      <c r="D213" s="21">
        <v>10</v>
      </c>
      <c r="E213" s="87" t="s">
        <v>147</v>
      </c>
      <c r="F213" s="87">
        <v>122</v>
      </c>
      <c r="G213" s="67">
        <v>215850</v>
      </c>
      <c r="H213" s="67">
        <v>16200</v>
      </c>
      <c r="I213" s="67">
        <v>224484</v>
      </c>
    </row>
    <row r="214" spans="1:9" ht="27" customHeight="1" x14ac:dyDescent="0.25">
      <c r="A214" s="162" t="s">
        <v>28</v>
      </c>
      <c r="B214" s="87">
        <v>902</v>
      </c>
      <c r="C214" s="20" t="s">
        <v>20</v>
      </c>
      <c r="D214" s="21">
        <v>10</v>
      </c>
      <c r="E214" s="87" t="s">
        <v>147</v>
      </c>
      <c r="F214" s="87">
        <v>129</v>
      </c>
      <c r="G214" s="67">
        <v>846372</v>
      </c>
      <c r="H214" s="67">
        <v>892682</v>
      </c>
      <c r="I214" s="67">
        <v>844368</v>
      </c>
    </row>
    <row r="215" spans="1:9" ht="18" customHeight="1" x14ac:dyDescent="0.25">
      <c r="A215" s="162" t="s">
        <v>29</v>
      </c>
      <c r="B215" s="87">
        <v>902</v>
      </c>
      <c r="C215" s="20" t="s">
        <v>20</v>
      </c>
      <c r="D215" s="21">
        <v>10</v>
      </c>
      <c r="E215" s="87" t="s">
        <v>147</v>
      </c>
      <c r="F215" s="87">
        <v>200</v>
      </c>
      <c r="G215" s="67">
        <f>G216</f>
        <v>135000</v>
      </c>
      <c r="H215" s="67">
        <f t="shared" ref="H215:I215" si="56">H216</f>
        <v>135000</v>
      </c>
      <c r="I215" s="67">
        <f t="shared" si="56"/>
        <v>135000</v>
      </c>
    </row>
    <row r="216" spans="1:9" ht="19.5" customHeight="1" x14ac:dyDescent="0.25">
      <c r="A216" s="162" t="s">
        <v>30</v>
      </c>
      <c r="B216" s="87">
        <v>902</v>
      </c>
      <c r="C216" s="20" t="s">
        <v>20</v>
      </c>
      <c r="D216" s="21">
        <v>10</v>
      </c>
      <c r="E216" s="87" t="s">
        <v>147</v>
      </c>
      <c r="F216" s="87">
        <v>240</v>
      </c>
      <c r="G216" s="67">
        <f>G217+G218</f>
        <v>135000</v>
      </c>
      <c r="H216" s="67">
        <f t="shared" ref="H216:I216" si="57">H217+H218</f>
        <v>135000</v>
      </c>
      <c r="I216" s="67">
        <f t="shared" si="57"/>
        <v>135000</v>
      </c>
    </row>
    <row r="217" spans="1:9" ht="19.5" customHeight="1" x14ac:dyDescent="0.25">
      <c r="A217" s="162" t="s">
        <v>31</v>
      </c>
      <c r="B217" s="87">
        <v>902</v>
      </c>
      <c r="C217" s="20" t="s">
        <v>20</v>
      </c>
      <c r="D217" s="21">
        <v>10</v>
      </c>
      <c r="E217" s="87" t="s">
        <v>147</v>
      </c>
      <c r="F217" s="87">
        <v>242</v>
      </c>
      <c r="G217" s="67"/>
      <c r="H217" s="67">
        <v>70800</v>
      </c>
      <c r="I217" s="67">
        <v>71800</v>
      </c>
    </row>
    <row r="218" spans="1:9" ht="27" customHeight="1" x14ac:dyDescent="0.25">
      <c r="A218" s="162" t="s">
        <v>32</v>
      </c>
      <c r="B218" s="87">
        <v>902</v>
      </c>
      <c r="C218" s="20" t="s">
        <v>20</v>
      </c>
      <c r="D218" s="21">
        <v>10</v>
      </c>
      <c r="E218" s="87" t="s">
        <v>147</v>
      </c>
      <c r="F218" s="87">
        <v>244</v>
      </c>
      <c r="G218" s="67">
        <v>135000</v>
      </c>
      <c r="H218" s="67">
        <v>64200</v>
      </c>
      <c r="I218" s="67">
        <v>63200</v>
      </c>
    </row>
    <row r="219" spans="1:9" ht="27" customHeight="1" x14ac:dyDescent="0.25">
      <c r="A219" s="162" t="s">
        <v>148</v>
      </c>
      <c r="B219" s="87">
        <v>902</v>
      </c>
      <c r="C219" s="20" t="s">
        <v>20</v>
      </c>
      <c r="D219" s="21">
        <v>10</v>
      </c>
      <c r="E219" s="87" t="s">
        <v>149</v>
      </c>
      <c r="F219" s="87"/>
      <c r="G219" s="67">
        <f>G220</f>
        <v>136700</v>
      </c>
      <c r="H219" s="67">
        <v>0</v>
      </c>
      <c r="I219" s="67">
        <v>0</v>
      </c>
    </row>
    <row r="220" spans="1:9" ht="18.75" customHeight="1" x14ac:dyDescent="0.25">
      <c r="A220" s="162" t="s">
        <v>29</v>
      </c>
      <c r="B220" s="87">
        <v>902</v>
      </c>
      <c r="C220" s="20" t="s">
        <v>20</v>
      </c>
      <c r="D220" s="21">
        <v>10</v>
      </c>
      <c r="E220" s="87" t="s">
        <v>149</v>
      </c>
      <c r="F220" s="87">
        <v>200</v>
      </c>
      <c r="G220" s="67">
        <f>G221</f>
        <v>136700</v>
      </c>
      <c r="H220" s="67">
        <v>0</v>
      </c>
      <c r="I220" s="67">
        <v>0</v>
      </c>
    </row>
    <row r="221" spans="1:9" ht="21" customHeight="1" x14ac:dyDescent="0.25">
      <c r="A221" s="162" t="s">
        <v>30</v>
      </c>
      <c r="B221" s="87">
        <v>902</v>
      </c>
      <c r="C221" s="20" t="s">
        <v>20</v>
      </c>
      <c r="D221" s="21">
        <v>10</v>
      </c>
      <c r="E221" s="87" t="s">
        <v>149</v>
      </c>
      <c r="F221" s="87">
        <v>240</v>
      </c>
      <c r="G221" s="67">
        <f>G222</f>
        <v>136700</v>
      </c>
      <c r="H221" s="67">
        <v>0</v>
      </c>
      <c r="I221" s="67">
        <v>0</v>
      </c>
    </row>
    <row r="222" spans="1:9" ht="22.5" customHeight="1" x14ac:dyDescent="0.25">
      <c r="A222" s="162" t="s">
        <v>32</v>
      </c>
      <c r="B222" s="87">
        <v>902</v>
      </c>
      <c r="C222" s="20" t="s">
        <v>20</v>
      </c>
      <c r="D222" s="21">
        <v>10</v>
      </c>
      <c r="E222" s="87" t="s">
        <v>149</v>
      </c>
      <c r="F222" s="87">
        <v>244</v>
      </c>
      <c r="G222" s="67">
        <v>136700</v>
      </c>
      <c r="H222" s="67">
        <v>0</v>
      </c>
      <c r="I222" s="67">
        <v>0</v>
      </c>
    </row>
    <row r="223" spans="1:9" ht="27" customHeight="1" x14ac:dyDescent="0.25">
      <c r="A223" s="162" t="s">
        <v>651</v>
      </c>
      <c r="B223" s="87">
        <v>902</v>
      </c>
      <c r="C223" s="20" t="s">
        <v>20</v>
      </c>
      <c r="D223" s="21">
        <v>10</v>
      </c>
      <c r="E223" s="87" t="s">
        <v>150</v>
      </c>
      <c r="F223" s="87"/>
      <c r="G223" s="67">
        <f>G224</f>
        <v>60000</v>
      </c>
      <c r="H223" s="67">
        <f t="shared" ref="H223:I223" si="58">H224</f>
        <v>660000</v>
      </c>
      <c r="I223" s="67">
        <f t="shared" si="58"/>
        <v>660000</v>
      </c>
    </row>
    <row r="224" spans="1:9" ht="43.5" customHeight="1" x14ac:dyDescent="0.25">
      <c r="A224" s="162" t="s">
        <v>151</v>
      </c>
      <c r="B224" s="87">
        <v>902</v>
      </c>
      <c r="C224" s="20" t="s">
        <v>20</v>
      </c>
      <c r="D224" s="21">
        <v>10</v>
      </c>
      <c r="E224" s="87" t="s">
        <v>152</v>
      </c>
      <c r="F224" s="87"/>
      <c r="G224" s="67">
        <f>G225</f>
        <v>60000</v>
      </c>
      <c r="H224" s="67">
        <f t="shared" ref="H224:I224" si="59">H225</f>
        <v>660000</v>
      </c>
      <c r="I224" s="67">
        <f t="shared" si="59"/>
        <v>660000</v>
      </c>
    </row>
    <row r="225" spans="1:9" ht="22.5" customHeight="1" x14ac:dyDescent="0.25">
      <c r="A225" s="162" t="s">
        <v>29</v>
      </c>
      <c r="B225" s="87">
        <v>902</v>
      </c>
      <c r="C225" s="20" t="s">
        <v>20</v>
      </c>
      <c r="D225" s="21">
        <v>10</v>
      </c>
      <c r="E225" s="87" t="s">
        <v>152</v>
      </c>
      <c r="F225" s="87">
        <v>200</v>
      </c>
      <c r="G225" s="67">
        <f>G226</f>
        <v>60000</v>
      </c>
      <c r="H225" s="67">
        <f t="shared" ref="H225:I225" si="60">H226</f>
        <v>660000</v>
      </c>
      <c r="I225" s="67">
        <f t="shared" si="60"/>
        <v>660000</v>
      </c>
    </row>
    <row r="226" spans="1:9" ht="22.5" customHeight="1" x14ac:dyDescent="0.25">
      <c r="A226" s="162" t="s">
        <v>30</v>
      </c>
      <c r="B226" s="87">
        <v>902</v>
      </c>
      <c r="C226" s="20" t="s">
        <v>20</v>
      </c>
      <c r="D226" s="21">
        <v>10</v>
      </c>
      <c r="E226" s="87" t="s">
        <v>152</v>
      </c>
      <c r="F226" s="87">
        <v>240</v>
      </c>
      <c r="G226" s="67">
        <f>G227</f>
        <v>60000</v>
      </c>
      <c r="H226" s="67">
        <f t="shared" ref="H226:I226" si="61">H227</f>
        <v>660000</v>
      </c>
      <c r="I226" s="67">
        <f t="shared" si="61"/>
        <v>660000</v>
      </c>
    </row>
    <row r="227" spans="1:9" ht="22.5" customHeight="1" x14ac:dyDescent="0.25">
      <c r="A227" s="162" t="s">
        <v>32</v>
      </c>
      <c r="B227" s="87">
        <v>902</v>
      </c>
      <c r="C227" s="20" t="s">
        <v>20</v>
      </c>
      <c r="D227" s="21">
        <v>10</v>
      </c>
      <c r="E227" s="87" t="s">
        <v>152</v>
      </c>
      <c r="F227" s="87">
        <v>244</v>
      </c>
      <c r="G227" s="67">
        <v>60000</v>
      </c>
      <c r="H227" s="67">
        <v>660000</v>
      </c>
      <c r="I227" s="67">
        <v>660000</v>
      </c>
    </row>
    <row r="228" spans="1:9" ht="19.5" customHeight="1" x14ac:dyDescent="0.25">
      <c r="A228" s="158" t="s">
        <v>158</v>
      </c>
      <c r="B228" s="87">
        <v>902</v>
      </c>
      <c r="C228" s="20" t="s">
        <v>20</v>
      </c>
      <c r="D228" s="21">
        <v>10</v>
      </c>
      <c r="E228" s="87" t="s">
        <v>100</v>
      </c>
      <c r="F228" s="87"/>
      <c r="G228" s="67">
        <f t="shared" si="49"/>
        <v>30000</v>
      </c>
      <c r="H228" s="67">
        <f t="shared" si="49"/>
        <v>30000</v>
      </c>
      <c r="I228" s="67">
        <f t="shared" si="49"/>
        <v>30000</v>
      </c>
    </row>
    <row r="229" spans="1:9" ht="38.25" x14ac:dyDescent="0.25">
      <c r="A229" s="158" t="s">
        <v>101</v>
      </c>
      <c r="B229" s="87">
        <v>902</v>
      </c>
      <c r="C229" s="20" t="s">
        <v>20</v>
      </c>
      <c r="D229" s="21">
        <v>10</v>
      </c>
      <c r="E229" s="84" t="s">
        <v>102</v>
      </c>
      <c r="F229" s="87"/>
      <c r="G229" s="67">
        <f t="shared" si="49"/>
        <v>30000</v>
      </c>
      <c r="H229" s="67">
        <f t="shared" si="49"/>
        <v>30000</v>
      </c>
      <c r="I229" s="67">
        <f t="shared" si="49"/>
        <v>30000</v>
      </c>
    </row>
    <row r="230" spans="1:9" ht="38.25" x14ac:dyDescent="0.25">
      <c r="A230" s="158" t="s">
        <v>151</v>
      </c>
      <c r="B230" s="87">
        <v>902</v>
      </c>
      <c r="C230" s="20" t="s">
        <v>20</v>
      </c>
      <c r="D230" s="21">
        <v>10</v>
      </c>
      <c r="E230" s="87" t="s">
        <v>159</v>
      </c>
      <c r="F230" s="87"/>
      <c r="G230" s="67">
        <f>G231</f>
        <v>30000</v>
      </c>
      <c r="H230" s="67">
        <f t="shared" ref="H230:I230" si="62">H231</f>
        <v>30000</v>
      </c>
      <c r="I230" s="67">
        <f t="shared" si="62"/>
        <v>30000</v>
      </c>
    </row>
    <row r="231" spans="1:9" ht="24" customHeight="1" x14ac:dyDescent="0.25">
      <c r="A231" s="158" t="s">
        <v>29</v>
      </c>
      <c r="B231" s="87">
        <v>902</v>
      </c>
      <c r="C231" s="20" t="s">
        <v>20</v>
      </c>
      <c r="D231" s="21">
        <v>10</v>
      </c>
      <c r="E231" s="87" t="s">
        <v>159</v>
      </c>
      <c r="F231" s="87">
        <v>200</v>
      </c>
      <c r="G231" s="67">
        <f>G232</f>
        <v>30000</v>
      </c>
      <c r="H231" s="67">
        <f t="shared" ref="H231:I232" si="63">H232</f>
        <v>30000</v>
      </c>
      <c r="I231" s="67">
        <f t="shared" si="63"/>
        <v>30000</v>
      </c>
    </row>
    <row r="232" spans="1:9" ht="24" customHeight="1" x14ac:dyDescent="0.25">
      <c r="A232" s="158" t="s">
        <v>30</v>
      </c>
      <c r="B232" s="87">
        <v>902</v>
      </c>
      <c r="C232" s="20" t="s">
        <v>20</v>
      </c>
      <c r="D232" s="21">
        <v>10</v>
      </c>
      <c r="E232" s="87" t="s">
        <v>159</v>
      </c>
      <c r="F232" s="87">
        <v>240</v>
      </c>
      <c r="G232" s="67">
        <f>G233</f>
        <v>30000</v>
      </c>
      <c r="H232" s="67">
        <f t="shared" si="63"/>
        <v>30000</v>
      </c>
      <c r="I232" s="67">
        <f t="shared" si="63"/>
        <v>30000</v>
      </c>
    </row>
    <row r="233" spans="1:9" ht="24" customHeight="1" x14ac:dyDescent="0.25">
      <c r="A233" s="158" t="s">
        <v>32</v>
      </c>
      <c r="B233" s="87">
        <v>902</v>
      </c>
      <c r="C233" s="20" t="s">
        <v>20</v>
      </c>
      <c r="D233" s="21">
        <v>10</v>
      </c>
      <c r="E233" s="87" t="s">
        <v>159</v>
      </c>
      <c r="F233" s="87">
        <v>244</v>
      </c>
      <c r="G233" s="67">
        <v>30000</v>
      </c>
      <c r="H233" s="67">
        <v>30000</v>
      </c>
      <c r="I233" s="67">
        <v>30000</v>
      </c>
    </row>
    <row r="234" spans="1:9" ht="16.5" customHeight="1" x14ac:dyDescent="0.25">
      <c r="A234" s="157" t="s">
        <v>160</v>
      </c>
      <c r="B234" s="16">
        <v>902</v>
      </c>
      <c r="C234" s="17" t="s">
        <v>161</v>
      </c>
      <c r="D234" s="18">
        <v>0</v>
      </c>
      <c r="E234" s="16"/>
      <c r="F234" s="16"/>
      <c r="G234" s="66">
        <f>G235+G258+G266+G274+G297</f>
        <v>35067949</v>
      </c>
      <c r="H234" s="66">
        <f>H235+H258+H266+H274+H297</f>
        <v>77696276.549999997</v>
      </c>
      <c r="I234" s="66">
        <f>I235+I258+I266+I274+I297</f>
        <v>46166518.600000001</v>
      </c>
    </row>
    <row r="235" spans="1:9" ht="19.5" customHeight="1" x14ac:dyDescent="0.25">
      <c r="A235" s="158" t="s">
        <v>162</v>
      </c>
      <c r="B235" s="87">
        <v>902</v>
      </c>
      <c r="C235" s="20" t="s">
        <v>161</v>
      </c>
      <c r="D235" s="21">
        <v>5</v>
      </c>
      <c r="E235" s="87"/>
      <c r="F235" s="87"/>
      <c r="G235" s="67">
        <f>G236</f>
        <v>1905000</v>
      </c>
      <c r="H235" s="67">
        <f t="shared" ref="H235:I236" si="64">H236</f>
        <v>2910000</v>
      </c>
      <c r="I235" s="67">
        <f t="shared" si="64"/>
        <v>3415000</v>
      </c>
    </row>
    <row r="236" spans="1:9" ht="40.5" customHeight="1" x14ac:dyDescent="0.25">
      <c r="A236" s="158" t="s">
        <v>105</v>
      </c>
      <c r="B236" s="87">
        <v>902</v>
      </c>
      <c r="C236" s="20" t="s">
        <v>161</v>
      </c>
      <c r="D236" s="21">
        <v>5</v>
      </c>
      <c r="E236" s="87" t="s">
        <v>106</v>
      </c>
      <c r="F236" s="87"/>
      <c r="G236" s="67">
        <f>G237</f>
        <v>1905000</v>
      </c>
      <c r="H236" s="67">
        <f t="shared" si="64"/>
        <v>2910000</v>
      </c>
      <c r="I236" s="67">
        <f t="shared" si="64"/>
        <v>3415000</v>
      </c>
    </row>
    <row r="237" spans="1:9" ht="16.5" customHeight="1" x14ac:dyDescent="0.25">
      <c r="A237" s="158" t="s">
        <v>163</v>
      </c>
      <c r="B237" s="87">
        <v>902</v>
      </c>
      <c r="C237" s="20" t="s">
        <v>161</v>
      </c>
      <c r="D237" s="21">
        <v>5</v>
      </c>
      <c r="E237" s="87" t="s">
        <v>164</v>
      </c>
      <c r="F237" s="87"/>
      <c r="G237" s="67">
        <f>G238+G243+G248+G253</f>
        <v>1905000</v>
      </c>
      <c r="H237" s="67">
        <f>H238+H243+H248+H253</f>
        <v>2910000</v>
      </c>
      <c r="I237" s="67">
        <f t="shared" ref="I237" si="65">I238+I243+I248+I253</f>
        <v>3415000</v>
      </c>
    </row>
    <row r="238" spans="1:9" ht="16.5" customHeight="1" x14ac:dyDescent="0.25">
      <c r="A238" s="158" t="s">
        <v>165</v>
      </c>
      <c r="B238" s="87">
        <v>902</v>
      </c>
      <c r="C238" s="20" t="s">
        <v>161</v>
      </c>
      <c r="D238" s="21">
        <v>5</v>
      </c>
      <c r="E238" s="87" t="s">
        <v>166</v>
      </c>
      <c r="F238" s="87"/>
      <c r="G238" s="67">
        <f>G239</f>
        <v>0</v>
      </c>
      <c r="H238" s="67">
        <f t="shared" ref="H238:I241" si="66">H239</f>
        <v>1000000</v>
      </c>
      <c r="I238" s="67">
        <f t="shared" si="66"/>
        <v>1500000</v>
      </c>
    </row>
    <row r="239" spans="1:9" ht="38.25" customHeight="1" x14ac:dyDescent="0.25">
      <c r="A239" s="158" t="s">
        <v>151</v>
      </c>
      <c r="B239" s="87">
        <v>902</v>
      </c>
      <c r="C239" s="20" t="s">
        <v>161</v>
      </c>
      <c r="D239" s="21">
        <v>5</v>
      </c>
      <c r="E239" s="87" t="s">
        <v>167</v>
      </c>
      <c r="F239" s="87"/>
      <c r="G239" s="67">
        <f>G240</f>
        <v>0</v>
      </c>
      <c r="H239" s="67">
        <f t="shared" si="66"/>
        <v>1000000</v>
      </c>
      <c r="I239" s="67">
        <f t="shared" si="66"/>
        <v>1500000</v>
      </c>
    </row>
    <row r="240" spans="1:9" ht="14.25" customHeight="1" x14ac:dyDescent="0.25">
      <c r="A240" s="158" t="s">
        <v>33</v>
      </c>
      <c r="B240" s="87">
        <v>902</v>
      </c>
      <c r="C240" s="20" t="s">
        <v>161</v>
      </c>
      <c r="D240" s="21">
        <v>5</v>
      </c>
      <c r="E240" s="87" t="s">
        <v>167</v>
      </c>
      <c r="F240" s="87">
        <v>800</v>
      </c>
      <c r="G240" s="67">
        <f>G241</f>
        <v>0</v>
      </c>
      <c r="H240" s="67">
        <f t="shared" si="66"/>
        <v>1000000</v>
      </c>
      <c r="I240" s="67">
        <f t="shared" si="66"/>
        <v>1500000</v>
      </c>
    </row>
    <row r="241" spans="1:9" ht="26.25" customHeight="1" x14ac:dyDescent="0.25">
      <c r="A241" s="158" t="s">
        <v>168</v>
      </c>
      <c r="B241" s="87">
        <v>902</v>
      </c>
      <c r="C241" s="20" t="s">
        <v>161</v>
      </c>
      <c r="D241" s="21">
        <v>5</v>
      </c>
      <c r="E241" s="87" t="s">
        <v>167</v>
      </c>
      <c r="F241" s="87">
        <v>810</v>
      </c>
      <c r="G241" s="67">
        <f>G242</f>
        <v>0</v>
      </c>
      <c r="H241" s="67">
        <f t="shared" si="66"/>
        <v>1000000</v>
      </c>
      <c r="I241" s="67">
        <f t="shared" si="66"/>
        <v>1500000</v>
      </c>
    </row>
    <row r="242" spans="1:9" ht="31.5" customHeight="1" x14ac:dyDescent="0.25">
      <c r="A242" s="162" t="s">
        <v>652</v>
      </c>
      <c r="B242" s="87">
        <v>902</v>
      </c>
      <c r="C242" s="20" t="s">
        <v>161</v>
      </c>
      <c r="D242" s="21">
        <v>5</v>
      </c>
      <c r="E242" s="87" t="s">
        <v>167</v>
      </c>
      <c r="F242" s="87">
        <v>811</v>
      </c>
      <c r="G242" s="65"/>
      <c r="H242" s="67">
        <v>1000000</v>
      </c>
      <c r="I242" s="67">
        <v>1500000</v>
      </c>
    </row>
    <row r="243" spans="1:9" ht="18.75" customHeight="1" x14ac:dyDescent="0.25">
      <c r="A243" s="158" t="s">
        <v>169</v>
      </c>
      <c r="B243" s="87">
        <v>902</v>
      </c>
      <c r="C243" s="20" t="s">
        <v>161</v>
      </c>
      <c r="D243" s="21">
        <v>5</v>
      </c>
      <c r="E243" s="87" t="s">
        <v>170</v>
      </c>
      <c r="F243" s="87"/>
      <c r="G243" s="67">
        <f>G244</f>
        <v>105000</v>
      </c>
      <c r="H243" s="67">
        <f t="shared" ref="H243:I246" si="67">H244</f>
        <v>110000</v>
      </c>
      <c r="I243" s="67">
        <f t="shared" si="67"/>
        <v>115000</v>
      </c>
    </row>
    <row r="244" spans="1:9" ht="39.75" customHeight="1" x14ac:dyDescent="0.25">
      <c r="A244" s="158" t="s">
        <v>151</v>
      </c>
      <c r="B244" s="87">
        <v>902</v>
      </c>
      <c r="C244" s="20" t="s">
        <v>161</v>
      </c>
      <c r="D244" s="21">
        <v>5</v>
      </c>
      <c r="E244" s="87" t="s">
        <v>171</v>
      </c>
      <c r="F244" s="87"/>
      <c r="G244" s="67">
        <f>G245</f>
        <v>105000</v>
      </c>
      <c r="H244" s="67">
        <f t="shared" si="67"/>
        <v>110000</v>
      </c>
      <c r="I244" s="67">
        <f t="shared" si="67"/>
        <v>115000</v>
      </c>
    </row>
    <row r="245" spans="1:9" ht="18.75" customHeight="1" x14ac:dyDescent="0.25">
      <c r="A245" s="158" t="s">
        <v>33</v>
      </c>
      <c r="B245" s="87">
        <v>902</v>
      </c>
      <c r="C245" s="20" t="s">
        <v>161</v>
      </c>
      <c r="D245" s="21">
        <v>5</v>
      </c>
      <c r="E245" s="87" t="s">
        <v>171</v>
      </c>
      <c r="F245" s="87">
        <v>800</v>
      </c>
      <c r="G245" s="67">
        <f>G246</f>
        <v>105000</v>
      </c>
      <c r="H245" s="67">
        <f t="shared" si="67"/>
        <v>110000</v>
      </c>
      <c r="I245" s="67">
        <f t="shared" si="67"/>
        <v>115000</v>
      </c>
    </row>
    <row r="246" spans="1:9" ht="26.25" customHeight="1" x14ac:dyDescent="0.25">
      <c r="A246" s="158" t="s">
        <v>168</v>
      </c>
      <c r="B246" s="87">
        <v>902</v>
      </c>
      <c r="C246" s="20" t="s">
        <v>161</v>
      </c>
      <c r="D246" s="21">
        <v>5</v>
      </c>
      <c r="E246" s="87" t="s">
        <v>171</v>
      </c>
      <c r="F246" s="87">
        <v>810</v>
      </c>
      <c r="G246" s="67">
        <f>G247</f>
        <v>105000</v>
      </c>
      <c r="H246" s="67">
        <f t="shared" si="67"/>
        <v>110000</v>
      </c>
      <c r="I246" s="67">
        <f t="shared" si="67"/>
        <v>115000</v>
      </c>
    </row>
    <row r="247" spans="1:9" ht="28.5" customHeight="1" x14ac:dyDescent="0.25">
      <c r="A247" s="162" t="s">
        <v>652</v>
      </c>
      <c r="B247" s="87">
        <v>902</v>
      </c>
      <c r="C247" s="20" t="s">
        <v>161</v>
      </c>
      <c r="D247" s="21">
        <v>5</v>
      </c>
      <c r="E247" s="87" t="s">
        <v>171</v>
      </c>
      <c r="F247" s="87">
        <v>811</v>
      </c>
      <c r="G247" s="67">
        <v>105000</v>
      </c>
      <c r="H247" s="67">
        <v>110000</v>
      </c>
      <c r="I247" s="67">
        <v>115000</v>
      </c>
    </row>
    <row r="248" spans="1:9" ht="25.5" customHeight="1" x14ac:dyDescent="0.25">
      <c r="A248" s="162" t="s">
        <v>172</v>
      </c>
      <c r="B248" s="87">
        <v>902</v>
      </c>
      <c r="C248" s="20" t="s">
        <v>161</v>
      </c>
      <c r="D248" s="21">
        <v>5</v>
      </c>
      <c r="E248" s="87" t="s">
        <v>173</v>
      </c>
      <c r="F248" s="87"/>
      <c r="G248" s="67">
        <f>G249</f>
        <v>1300000</v>
      </c>
      <c r="H248" s="67">
        <f t="shared" ref="H248:I251" si="68">H249</f>
        <v>1300000</v>
      </c>
      <c r="I248" s="67">
        <f t="shared" si="68"/>
        <v>1300000</v>
      </c>
    </row>
    <row r="249" spans="1:9" ht="39.75" customHeight="1" x14ac:dyDescent="0.25">
      <c r="A249" s="158" t="s">
        <v>151</v>
      </c>
      <c r="B249" s="87">
        <v>902</v>
      </c>
      <c r="C249" s="20" t="s">
        <v>161</v>
      </c>
      <c r="D249" s="21">
        <v>5</v>
      </c>
      <c r="E249" s="87" t="s">
        <v>174</v>
      </c>
      <c r="F249" s="87"/>
      <c r="G249" s="67">
        <f>G250</f>
        <v>1300000</v>
      </c>
      <c r="H249" s="67">
        <f t="shared" si="68"/>
        <v>1300000</v>
      </c>
      <c r="I249" s="67">
        <f t="shared" si="68"/>
        <v>1300000</v>
      </c>
    </row>
    <row r="250" spans="1:9" ht="18" customHeight="1" x14ac:dyDescent="0.25">
      <c r="A250" s="158" t="s">
        <v>33</v>
      </c>
      <c r="B250" s="87">
        <v>902</v>
      </c>
      <c r="C250" s="20" t="s">
        <v>161</v>
      </c>
      <c r="D250" s="21">
        <v>5</v>
      </c>
      <c r="E250" s="87" t="s">
        <v>174</v>
      </c>
      <c r="F250" s="87">
        <v>800</v>
      </c>
      <c r="G250" s="67">
        <f>G251</f>
        <v>1300000</v>
      </c>
      <c r="H250" s="67">
        <f t="shared" si="68"/>
        <v>1300000</v>
      </c>
      <c r="I250" s="67">
        <f t="shared" si="68"/>
        <v>1300000</v>
      </c>
    </row>
    <row r="251" spans="1:9" ht="25.5" customHeight="1" x14ac:dyDescent="0.25">
      <c r="A251" s="158" t="s">
        <v>168</v>
      </c>
      <c r="B251" s="87">
        <v>902</v>
      </c>
      <c r="C251" s="20" t="s">
        <v>161</v>
      </c>
      <c r="D251" s="21">
        <v>5</v>
      </c>
      <c r="E251" s="87" t="s">
        <v>174</v>
      </c>
      <c r="F251" s="87">
        <v>810</v>
      </c>
      <c r="G251" s="67">
        <f>G252</f>
        <v>1300000</v>
      </c>
      <c r="H251" s="67">
        <f t="shared" si="68"/>
        <v>1300000</v>
      </c>
      <c r="I251" s="67">
        <f t="shared" si="68"/>
        <v>1300000</v>
      </c>
    </row>
    <row r="252" spans="1:9" ht="27.75" customHeight="1" x14ac:dyDescent="0.25">
      <c r="A252" s="158" t="s">
        <v>175</v>
      </c>
      <c r="B252" s="87">
        <v>902</v>
      </c>
      <c r="C252" s="20" t="s">
        <v>161</v>
      </c>
      <c r="D252" s="21">
        <v>5</v>
      </c>
      <c r="E252" s="87" t="s">
        <v>174</v>
      </c>
      <c r="F252" s="87">
        <v>811</v>
      </c>
      <c r="G252" s="67">
        <v>1300000</v>
      </c>
      <c r="H252" s="67">
        <v>1300000</v>
      </c>
      <c r="I252" s="67">
        <v>1300000</v>
      </c>
    </row>
    <row r="253" spans="1:9" ht="26.25" customHeight="1" x14ac:dyDescent="0.25">
      <c r="A253" s="158" t="s">
        <v>176</v>
      </c>
      <c r="B253" s="87">
        <v>902</v>
      </c>
      <c r="C253" s="20" t="s">
        <v>161</v>
      </c>
      <c r="D253" s="21">
        <v>5</v>
      </c>
      <c r="E253" s="87" t="s">
        <v>177</v>
      </c>
      <c r="F253" s="87"/>
      <c r="G253" s="67">
        <f>G254</f>
        <v>500000</v>
      </c>
      <c r="H253" s="67">
        <f t="shared" ref="H253:I255" si="69">H254</f>
        <v>500000</v>
      </c>
      <c r="I253" s="67">
        <f t="shared" si="69"/>
        <v>500000</v>
      </c>
    </row>
    <row r="254" spans="1:9" ht="39.75" customHeight="1" x14ac:dyDescent="0.25">
      <c r="A254" s="158" t="s">
        <v>151</v>
      </c>
      <c r="B254" s="87">
        <v>902</v>
      </c>
      <c r="C254" s="20" t="s">
        <v>161</v>
      </c>
      <c r="D254" s="21">
        <v>5</v>
      </c>
      <c r="E254" s="87" t="s">
        <v>178</v>
      </c>
      <c r="F254" s="87"/>
      <c r="G254" s="67">
        <f>G255</f>
        <v>500000</v>
      </c>
      <c r="H254" s="67">
        <f t="shared" si="69"/>
        <v>500000</v>
      </c>
      <c r="I254" s="67">
        <f t="shared" si="69"/>
        <v>500000</v>
      </c>
    </row>
    <row r="255" spans="1:9" ht="20.25" customHeight="1" x14ac:dyDescent="0.25">
      <c r="A255" s="158" t="s">
        <v>33</v>
      </c>
      <c r="B255" s="87">
        <v>902</v>
      </c>
      <c r="C255" s="20" t="s">
        <v>161</v>
      </c>
      <c r="D255" s="21">
        <v>5</v>
      </c>
      <c r="E255" s="87" t="s">
        <v>178</v>
      </c>
      <c r="F255" s="87">
        <v>800</v>
      </c>
      <c r="G255" s="67">
        <f>G256</f>
        <v>500000</v>
      </c>
      <c r="H255" s="67">
        <f t="shared" si="69"/>
        <v>500000</v>
      </c>
      <c r="I255" s="67">
        <f t="shared" si="69"/>
        <v>500000</v>
      </c>
    </row>
    <row r="256" spans="1:9" ht="29.25" customHeight="1" x14ac:dyDescent="0.25">
      <c r="A256" s="158" t="s">
        <v>168</v>
      </c>
      <c r="B256" s="87">
        <v>902</v>
      </c>
      <c r="C256" s="20" t="s">
        <v>161</v>
      </c>
      <c r="D256" s="21">
        <v>5</v>
      </c>
      <c r="E256" s="87" t="s">
        <v>179</v>
      </c>
      <c r="F256" s="87">
        <v>810</v>
      </c>
      <c r="G256" s="67">
        <f>G257</f>
        <v>500000</v>
      </c>
      <c r="H256" s="67">
        <f>H257</f>
        <v>500000</v>
      </c>
      <c r="I256" s="67">
        <f>I257</f>
        <v>500000</v>
      </c>
    </row>
    <row r="257" spans="1:11" ht="41.25" customHeight="1" x14ac:dyDescent="0.25">
      <c r="A257" s="162" t="s">
        <v>180</v>
      </c>
      <c r="B257" s="87">
        <v>902</v>
      </c>
      <c r="C257" s="20" t="s">
        <v>161</v>
      </c>
      <c r="D257" s="21">
        <v>5</v>
      </c>
      <c r="E257" s="87" t="s">
        <v>178</v>
      </c>
      <c r="F257" s="87">
        <v>813</v>
      </c>
      <c r="G257" s="67">
        <v>500000</v>
      </c>
      <c r="H257" s="67">
        <v>500000</v>
      </c>
      <c r="I257" s="67">
        <v>500000</v>
      </c>
    </row>
    <row r="258" spans="1:11" x14ac:dyDescent="0.25">
      <c r="A258" s="158" t="s">
        <v>181</v>
      </c>
      <c r="B258" s="87">
        <v>902</v>
      </c>
      <c r="C258" s="20" t="s">
        <v>161</v>
      </c>
      <c r="D258" s="21">
        <v>8</v>
      </c>
      <c r="E258" s="87"/>
      <c r="F258" s="87"/>
      <c r="G258" s="67">
        <f t="shared" ref="G258:I264" si="70">G259</f>
        <v>2300000</v>
      </c>
      <c r="H258" s="67">
        <f t="shared" si="70"/>
        <v>2403500</v>
      </c>
      <c r="I258" s="67">
        <f t="shared" si="70"/>
        <v>2511575</v>
      </c>
      <c r="J258" s="145"/>
      <c r="K258" s="105"/>
    </row>
    <row r="259" spans="1:11" ht="36.75" customHeight="1" x14ac:dyDescent="0.25">
      <c r="A259" s="158" t="s">
        <v>182</v>
      </c>
      <c r="B259" s="87">
        <v>902</v>
      </c>
      <c r="C259" s="20" t="s">
        <v>161</v>
      </c>
      <c r="D259" s="21">
        <v>8</v>
      </c>
      <c r="E259" s="87" t="s">
        <v>183</v>
      </c>
      <c r="F259" s="87"/>
      <c r="G259" s="67">
        <f t="shared" si="70"/>
        <v>2300000</v>
      </c>
      <c r="H259" s="67">
        <f t="shared" si="70"/>
        <v>2403500</v>
      </c>
      <c r="I259" s="67">
        <f t="shared" si="70"/>
        <v>2511575</v>
      </c>
      <c r="J259" s="78"/>
      <c r="K259" s="106"/>
    </row>
    <row r="260" spans="1:11" ht="25.5" x14ac:dyDescent="0.25">
      <c r="A260" s="158" t="s">
        <v>184</v>
      </c>
      <c r="B260" s="87">
        <v>902</v>
      </c>
      <c r="C260" s="20" t="s">
        <v>161</v>
      </c>
      <c r="D260" s="21">
        <v>8</v>
      </c>
      <c r="E260" s="84" t="s">
        <v>185</v>
      </c>
      <c r="F260" s="87"/>
      <c r="G260" s="67">
        <f>G261</f>
        <v>2300000</v>
      </c>
      <c r="H260" s="67">
        <f t="shared" si="70"/>
        <v>2403500</v>
      </c>
      <c r="I260" s="67">
        <f t="shared" si="70"/>
        <v>2511575</v>
      </c>
      <c r="J260" s="78"/>
      <c r="K260" s="106"/>
    </row>
    <row r="261" spans="1:11" ht="38.25" x14ac:dyDescent="0.25">
      <c r="A261" s="158" t="s">
        <v>186</v>
      </c>
      <c r="B261" s="87">
        <v>902</v>
      </c>
      <c r="C261" s="20" t="s">
        <v>161</v>
      </c>
      <c r="D261" s="21">
        <v>8</v>
      </c>
      <c r="E261" s="87" t="s">
        <v>187</v>
      </c>
      <c r="F261" s="87"/>
      <c r="G261" s="67">
        <f>G262</f>
        <v>2300000</v>
      </c>
      <c r="H261" s="67">
        <f t="shared" si="70"/>
        <v>2403500</v>
      </c>
      <c r="I261" s="67">
        <f t="shared" si="70"/>
        <v>2511575</v>
      </c>
      <c r="J261" s="78"/>
      <c r="K261" s="106"/>
    </row>
    <row r="262" spans="1:11" ht="42.75" customHeight="1" x14ac:dyDescent="0.25">
      <c r="A262" s="158" t="s">
        <v>188</v>
      </c>
      <c r="B262" s="87">
        <v>902</v>
      </c>
      <c r="C262" s="20" t="s">
        <v>161</v>
      </c>
      <c r="D262" s="21">
        <v>8</v>
      </c>
      <c r="E262" s="87" t="s">
        <v>189</v>
      </c>
      <c r="F262" s="87"/>
      <c r="G262" s="67">
        <f t="shared" si="70"/>
        <v>2300000</v>
      </c>
      <c r="H262" s="67">
        <f t="shared" si="70"/>
        <v>2403500</v>
      </c>
      <c r="I262" s="67">
        <f t="shared" si="70"/>
        <v>2511575</v>
      </c>
      <c r="J262" s="78"/>
      <c r="K262" s="106"/>
    </row>
    <row r="263" spans="1:11" x14ac:dyDescent="0.25">
      <c r="A263" s="158" t="s">
        <v>33</v>
      </c>
      <c r="B263" s="87">
        <v>902</v>
      </c>
      <c r="C263" s="20" t="s">
        <v>161</v>
      </c>
      <c r="D263" s="21">
        <v>8</v>
      </c>
      <c r="E263" s="87" t="str">
        <f>E262</f>
        <v>11 2 01 09990</v>
      </c>
      <c r="F263" s="87">
        <v>800</v>
      </c>
      <c r="G263" s="67">
        <f t="shared" si="70"/>
        <v>2300000</v>
      </c>
      <c r="H263" s="67">
        <f t="shared" si="70"/>
        <v>2403500</v>
      </c>
      <c r="I263" s="67">
        <f t="shared" si="70"/>
        <v>2511575</v>
      </c>
      <c r="J263" s="78"/>
      <c r="K263" s="106"/>
    </row>
    <row r="264" spans="1:11" ht="26.25" customHeight="1" x14ac:dyDescent="0.25">
      <c r="A264" s="158" t="s">
        <v>168</v>
      </c>
      <c r="B264" s="87">
        <v>902</v>
      </c>
      <c r="C264" s="20" t="s">
        <v>161</v>
      </c>
      <c r="D264" s="21">
        <v>8</v>
      </c>
      <c r="E264" s="87" t="str">
        <f>E263</f>
        <v>11 2 01 09990</v>
      </c>
      <c r="F264" s="87">
        <v>810</v>
      </c>
      <c r="G264" s="67">
        <f t="shared" si="70"/>
        <v>2300000</v>
      </c>
      <c r="H264" s="67">
        <f t="shared" si="70"/>
        <v>2403500</v>
      </c>
      <c r="I264" s="67">
        <f t="shared" si="70"/>
        <v>2511575</v>
      </c>
      <c r="J264" s="78"/>
      <c r="K264" s="106"/>
    </row>
    <row r="265" spans="1:11" ht="31.5" customHeight="1" x14ac:dyDescent="0.25">
      <c r="A265" s="162" t="s">
        <v>175</v>
      </c>
      <c r="B265" s="87">
        <v>902</v>
      </c>
      <c r="C265" s="20" t="s">
        <v>161</v>
      </c>
      <c r="D265" s="21">
        <v>8</v>
      </c>
      <c r="E265" s="87" t="str">
        <f>E264</f>
        <v>11 2 01 09990</v>
      </c>
      <c r="F265" s="87">
        <v>811</v>
      </c>
      <c r="G265" s="67">
        <v>2300000</v>
      </c>
      <c r="H265" s="67">
        <v>2403500</v>
      </c>
      <c r="I265" s="67">
        <v>2511575</v>
      </c>
      <c r="J265" s="78"/>
      <c r="K265" s="106"/>
    </row>
    <row r="266" spans="1:11" x14ac:dyDescent="0.25">
      <c r="A266" s="158" t="s">
        <v>192</v>
      </c>
      <c r="B266" s="87">
        <v>902</v>
      </c>
      <c r="C266" s="20" t="s">
        <v>161</v>
      </c>
      <c r="D266" s="21">
        <v>9</v>
      </c>
      <c r="E266" s="87"/>
      <c r="F266" s="87"/>
      <c r="G266" s="67">
        <f>G267</f>
        <v>22100009</v>
      </c>
      <c r="H266" s="67">
        <f t="shared" ref="H266:I266" si="71">H267</f>
        <v>63721886.549999997</v>
      </c>
      <c r="I266" s="67">
        <f t="shared" si="71"/>
        <v>31524053.600000001</v>
      </c>
      <c r="J266" s="146"/>
      <c r="K266" s="107"/>
    </row>
    <row r="267" spans="1:11" ht="28.5" customHeight="1" x14ac:dyDescent="0.25">
      <c r="A267" s="158" t="s">
        <v>182</v>
      </c>
      <c r="B267" s="87">
        <v>902</v>
      </c>
      <c r="C267" s="20" t="s">
        <v>161</v>
      </c>
      <c r="D267" s="21">
        <v>9</v>
      </c>
      <c r="E267" s="87" t="s">
        <v>183</v>
      </c>
      <c r="F267" s="87"/>
      <c r="G267" s="67">
        <f t="shared" ref="G267:I272" si="72">G268</f>
        <v>22100009</v>
      </c>
      <c r="H267" s="67">
        <f t="shared" si="72"/>
        <v>63721886.549999997</v>
      </c>
      <c r="I267" s="67">
        <f t="shared" si="72"/>
        <v>31524053.600000001</v>
      </c>
    </row>
    <row r="268" spans="1:11" ht="17.25" customHeight="1" x14ac:dyDescent="0.25">
      <c r="A268" s="158" t="s">
        <v>196</v>
      </c>
      <c r="B268" s="87">
        <v>902</v>
      </c>
      <c r="C268" s="20" t="s">
        <v>161</v>
      </c>
      <c r="D268" s="21">
        <v>9</v>
      </c>
      <c r="E268" s="87" t="s">
        <v>197</v>
      </c>
      <c r="F268" s="87"/>
      <c r="G268" s="67">
        <f>G269</f>
        <v>22100009</v>
      </c>
      <c r="H268" s="67">
        <f t="shared" si="72"/>
        <v>63721886.549999997</v>
      </c>
      <c r="I268" s="67">
        <f t="shared" si="72"/>
        <v>31524053.600000001</v>
      </c>
    </row>
    <row r="269" spans="1:11" ht="57" customHeight="1" x14ac:dyDescent="0.25">
      <c r="A269" s="158" t="s">
        <v>198</v>
      </c>
      <c r="B269" s="87">
        <v>902</v>
      </c>
      <c r="C269" s="20" t="s">
        <v>161</v>
      </c>
      <c r="D269" s="21">
        <v>9</v>
      </c>
      <c r="E269" s="87" t="s">
        <v>199</v>
      </c>
      <c r="F269" s="87"/>
      <c r="G269" s="67">
        <f t="shared" si="72"/>
        <v>22100009</v>
      </c>
      <c r="H269" s="67">
        <f t="shared" si="72"/>
        <v>63721886.549999997</v>
      </c>
      <c r="I269" s="67">
        <f t="shared" si="72"/>
        <v>31524053.600000001</v>
      </c>
    </row>
    <row r="270" spans="1:11" ht="42.75" customHeight="1" x14ac:dyDescent="0.25">
      <c r="A270" s="158" t="s">
        <v>188</v>
      </c>
      <c r="B270" s="87">
        <v>902</v>
      </c>
      <c r="C270" s="20" t="s">
        <v>161</v>
      </c>
      <c r="D270" s="21">
        <v>9</v>
      </c>
      <c r="E270" s="87" t="s">
        <v>200</v>
      </c>
      <c r="F270" s="87"/>
      <c r="G270" s="67">
        <f t="shared" si="72"/>
        <v>22100009</v>
      </c>
      <c r="H270" s="67">
        <f t="shared" si="72"/>
        <v>63721886.549999997</v>
      </c>
      <c r="I270" s="67">
        <f t="shared" si="72"/>
        <v>31524053.600000001</v>
      </c>
    </row>
    <row r="271" spans="1:11" x14ac:dyDescent="0.25">
      <c r="A271" s="158" t="s">
        <v>29</v>
      </c>
      <c r="B271" s="87">
        <v>902</v>
      </c>
      <c r="C271" s="20" t="s">
        <v>161</v>
      </c>
      <c r="D271" s="21">
        <v>9</v>
      </c>
      <c r="E271" s="87" t="str">
        <f>E270</f>
        <v>11 1 01 09990</v>
      </c>
      <c r="F271" s="87">
        <v>200</v>
      </c>
      <c r="G271" s="67">
        <f t="shared" si="72"/>
        <v>22100009</v>
      </c>
      <c r="H271" s="67">
        <f t="shared" si="72"/>
        <v>63721886.549999997</v>
      </c>
      <c r="I271" s="67">
        <f t="shared" si="72"/>
        <v>31524053.600000001</v>
      </c>
    </row>
    <row r="272" spans="1:11" ht="18.75" customHeight="1" x14ac:dyDescent="0.25">
      <c r="A272" s="158" t="s">
        <v>30</v>
      </c>
      <c r="B272" s="87">
        <v>902</v>
      </c>
      <c r="C272" s="20" t="s">
        <v>161</v>
      </c>
      <c r="D272" s="21">
        <v>9</v>
      </c>
      <c r="E272" s="87" t="str">
        <f>E271</f>
        <v>11 1 01 09990</v>
      </c>
      <c r="F272" s="87">
        <v>240</v>
      </c>
      <c r="G272" s="67">
        <f t="shared" si="72"/>
        <v>22100009</v>
      </c>
      <c r="H272" s="67">
        <f t="shared" si="72"/>
        <v>63721886.549999997</v>
      </c>
      <c r="I272" s="67">
        <f t="shared" si="72"/>
        <v>31524053.600000001</v>
      </c>
    </row>
    <row r="273" spans="1:9" ht="19.5" customHeight="1" x14ac:dyDescent="0.25">
      <c r="A273" s="158" t="s">
        <v>32</v>
      </c>
      <c r="B273" s="87">
        <v>902</v>
      </c>
      <c r="C273" s="20" t="s">
        <v>161</v>
      </c>
      <c r="D273" s="21">
        <v>9</v>
      </c>
      <c r="E273" s="87" t="str">
        <f>E272</f>
        <v>11 1 01 09990</v>
      </c>
      <c r="F273" s="87">
        <v>244</v>
      </c>
      <c r="G273" s="67">
        <f>22188679-88670</f>
        <v>22100009</v>
      </c>
      <c r="H273" s="67">
        <v>63721886.549999997</v>
      </c>
      <c r="I273" s="67">
        <v>31524053.600000001</v>
      </c>
    </row>
    <row r="274" spans="1:9" x14ac:dyDescent="0.25">
      <c r="A274" s="158" t="s">
        <v>201</v>
      </c>
      <c r="B274" s="87">
        <v>902</v>
      </c>
      <c r="C274" s="20" t="s">
        <v>161</v>
      </c>
      <c r="D274" s="21">
        <v>10</v>
      </c>
      <c r="E274" s="87"/>
      <c r="F274" s="87"/>
      <c r="G274" s="67">
        <f t="shared" ref="G274:I275" si="73">G275</f>
        <v>6004820</v>
      </c>
      <c r="H274" s="67">
        <f t="shared" si="73"/>
        <v>5854820</v>
      </c>
      <c r="I274" s="67">
        <f t="shared" si="73"/>
        <v>5854820</v>
      </c>
    </row>
    <row r="275" spans="1:9" ht="28.5" customHeight="1" x14ac:dyDescent="0.25">
      <c r="A275" s="158" t="s">
        <v>202</v>
      </c>
      <c r="B275" s="87">
        <v>902</v>
      </c>
      <c r="C275" s="20" t="s">
        <v>161</v>
      </c>
      <c r="D275" s="21">
        <v>10</v>
      </c>
      <c r="E275" s="87" t="s">
        <v>203</v>
      </c>
      <c r="F275" s="87"/>
      <c r="G275" s="67">
        <f t="shared" si="73"/>
        <v>6004820</v>
      </c>
      <c r="H275" s="67">
        <f t="shared" si="73"/>
        <v>5854820</v>
      </c>
      <c r="I275" s="67">
        <f t="shared" si="73"/>
        <v>5854820</v>
      </c>
    </row>
    <row r="276" spans="1:9" x14ac:dyDescent="0.25">
      <c r="A276" s="158" t="s">
        <v>204</v>
      </c>
      <c r="B276" s="87">
        <v>902</v>
      </c>
      <c r="C276" s="20" t="s">
        <v>161</v>
      </c>
      <c r="D276" s="21">
        <v>10</v>
      </c>
      <c r="E276" s="87" t="s">
        <v>205</v>
      </c>
      <c r="F276" s="87"/>
      <c r="G276" s="67">
        <f>G277+G285+G292</f>
        <v>6004820</v>
      </c>
      <c r="H276" s="67">
        <f t="shared" ref="H276:I276" si="74">H277+H285+H292</f>
        <v>5854820</v>
      </c>
      <c r="I276" s="67">
        <f t="shared" si="74"/>
        <v>5854820</v>
      </c>
    </row>
    <row r="277" spans="1:9" ht="25.5" x14ac:dyDescent="0.25">
      <c r="A277" s="158" t="s">
        <v>206</v>
      </c>
      <c r="B277" s="87">
        <v>902</v>
      </c>
      <c r="C277" s="20" t="s">
        <v>161</v>
      </c>
      <c r="D277" s="21">
        <v>10</v>
      </c>
      <c r="E277" s="87" t="s">
        <v>207</v>
      </c>
      <c r="F277" s="87"/>
      <c r="G277" s="67">
        <f>G278</f>
        <v>150000</v>
      </c>
      <c r="H277" s="67">
        <v>0</v>
      </c>
      <c r="I277" s="67">
        <v>0</v>
      </c>
    </row>
    <row r="278" spans="1:9" ht="38.25" x14ac:dyDescent="0.25">
      <c r="A278" s="158" t="s">
        <v>208</v>
      </c>
      <c r="B278" s="87">
        <v>902</v>
      </c>
      <c r="C278" s="20" t="s">
        <v>161</v>
      </c>
      <c r="D278" s="21">
        <v>10</v>
      </c>
      <c r="E278" s="87" t="s">
        <v>209</v>
      </c>
      <c r="F278" s="87"/>
      <c r="G278" s="67">
        <f>G279+G282</f>
        <v>150000</v>
      </c>
      <c r="H278" s="67">
        <v>0</v>
      </c>
      <c r="I278" s="67">
        <v>0</v>
      </c>
    </row>
    <row r="279" spans="1:9" ht="38.25" hidden="1" x14ac:dyDescent="0.25">
      <c r="A279" s="158" t="s">
        <v>25</v>
      </c>
      <c r="B279" s="87">
        <v>902</v>
      </c>
      <c r="C279" s="20" t="s">
        <v>161</v>
      </c>
      <c r="D279" s="21">
        <v>10</v>
      </c>
      <c r="E279" s="87" t="s">
        <v>209</v>
      </c>
      <c r="F279" s="87">
        <v>100</v>
      </c>
      <c r="G279" s="67">
        <f>G280</f>
        <v>0</v>
      </c>
      <c r="H279" s="67">
        <v>0</v>
      </c>
      <c r="I279" s="67">
        <v>0</v>
      </c>
    </row>
    <row r="280" spans="1:9" hidden="1" x14ac:dyDescent="0.25">
      <c r="A280" s="158" t="s">
        <v>44</v>
      </c>
      <c r="B280" s="87">
        <v>902</v>
      </c>
      <c r="C280" s="20" t="s">
        <v>161</v>
      </c>
      <c r="D280" s="21">
        <v>10</v>
      </c>
      <c r="E280" s="87" t="s">
        <v>209</v>
      </c>
      <c r="F280" s="87">
        <v>120</v>
      </c>
      <c r="G280" s="67">
        <f>G281</f>
        <v>0</v>
      </c>
      <c r="H280" s="67">
        <v>0</v>
      </c>
      <c r="I280" s="67">
        <v>0</v>
      </c>
    </row>
    <row r="281" spans="1:9" ht="25.5" hidden="1" x14ac:dyDescent="0.25">
      <c r="A281" s="158" t="s">
        <v>210</v>
      </c>
      <c r="B281" s="87">
        <v>902</v>
      </c>
      <c r="C281" s="20" t="s">
        <v>161</v>
      </c>
      <c r="D281" s="21">
        <v>10</v>
      </c>
      <c r="E281" s="87" t="s">
        <v>209</v>
      </c>
      <c r="F281" s="87">
        <v>122</v>
      </c>
      <c r="G281" s="67"/>
      <c r="H281" s="67">
        <v>0</v>
      </c>
      <c r="I281" s="67">
        <v>0</v>
      </c>
    </row>
    <row r="282" spans="1:9" ht="20.25" customHeight="1" x14ac:dyDescent="0.25">
      <c r="A282" s="158" t="s">
        <v>145</v>
      </c>
      <c r="B282" s="87">
        <v>902</v>
      </c>
      <c r="C282" s="20" t="s">
        <v>161</v>
      </c>
      <c r="D282" s="21">
        <v>10</v>
      </c>
      <c r="E282" s="87" t="s">
        <v>209</v>
      </c>
      <c r="F282" s="87">
        <v>200</v>
      </c>
      <c r="G282" s="67">
        <f>G283</f>
        <v>150000</v>
      </c>
      <c r="H282" s="67">
        <v>0</v>
      </c>
      <c r="I282" s="67">
        <v>0</v>
      </c>
    </row>
    <row r="283" spans="1:9" ht="25.5" x14ac:dyDescent="0.25">
      <c r="A283" s="158" t="s">
        <v>123</v>
      </c>
      <c r="B283" s="87">
        <v>902</v>
      </c>
      <c r="C283" s="20" t="s">
        <v>161</v>
      </c>
      <c r="D283" s="21">
        <v>10</v>
      </c>
      <c r="E283" s="87" t="s">
        <v>209</v>
      </c>
      <c r="F283" s="87">
        <v>240</v>
      </c>
      <c r="G283" s="67">
        <f>G284</f>
        <v>150000</v>
      </c>
      <c r="H283" s="67">
        <v>0</v>
      </c>
      <c r="I283" s="67">
        <v>0</v>
      </c>
    </row>
    <row r="284" spans="1:9" ht="20.25" customHeight="1" x14ac:dyDescent="0.25">
      <c r="A284" s="158" t="s">
        <v>653</v>
      </c>
      <c r="B284" s="87">
        <v>902</v>
      </c>
      <c r="C284" s="20" t="s">
        <v>161</v>
      </c>
      <c r="D284" s="21">
        <v>10</v>
      </c>
      <c r="E284" s="87" t="s">
        <v>209</v>
      </c>
      <c r="F284" s="87">
        <v>244</v>
      </c>
      <c r="G284" s="67">
        <v>150000</v>
      </c>
      <c r="H284" s="67">
        <v>0</v>
      </c>
      <c r="I284" s="67">
        <v>0</v>
      </c>
    </row>
    <row r="285" spans="1:9" ht="30" customHeight="1" x14ac:dyDescent="0.25">
      <c r="A285" s="162" t="s">
        <v>212</v>
      </c>
      <c r="B285" s="87">
        <v>902</v>
      </c>
      <c r="C285" s="20" t="s">
        <v>161</v>
      </c>
      <c r="D285" s="21">
        <v>10</v>
      </c>
      <c r="E285" s="87" t="s">
        <v>213</v>
      </c>
      <c r="F285" s="87"/>
      <c r="G285" s="67">
        <f>G286</f>
        <v>1400000</v>
      </c>
      <c r="H285" s="67">
        <f t="shared" ref="H285:I287" si="75">H286</f>
        <v>1400000</v>
      </c>
      <c r="I285" s="67">
        <f t="shared" si="75"/>
        <v>1400000</v>
      </c>
    </row>
    <row r="286" spans="1:9" ht="42.75" customHeight="1" x14ac:dyDescent="0.25">
      <c r="A286" s="158" t="s">
        <v>188</v>
      </c>
      <c r="B286" s="87">
        <v>902</v>
      </c>
      <c r="C286" s="20" t="s">
        <v>161</v>
      </c>
      <c r="D286" s="21">
        <v>10</v>
      </c>
      <c r="E286" s="87" t="s">
        <v>214</v>
      </c>
      <c r="F286" s="87"/>
      <c r="G286" s="67">
        <f>G287</f>
        <v>1400000</v>
      </c>
      <c r="H286" s="67">
        <f t="shared" si="75"/>
        <v>1400000</v>
      </c>
      <c r="I286" s="67">
        <f t="shared" si="75"/>
        <v>1400000</v>
      </c>
    </row>
    <row r="287" spans="1:9" x14ac:dyDescent="0.25">
      <c r="A287" s="158" t="s">
        <v>29</v>
      </c>
      <c r="B287" s="87">
        <v>902</v>
      </c>
      <c r="C287" s="20" t="s">
        <v>161</v>
      </c>
      <c r="D287" s="21">
        <v>10</v>
      </c>
      <c r="E287" s="87" t="str">
        <f>E286</f>
        <v>10 1 02 09990</v>
      </c>
      <c r="F287" s="87">
        <v>200</v>
      </c>
      <c r="G287" s="67">
        <f>G288</f>
        <v>1400000</v>
      </c>
      <c r="H287" s="67">
        <f t="shared" si="75"/>
        <v>1400000</v>
      </c>
      <c r="I287" s="67">
        <f t="shared" si="75"/>
        <v>1400000</v>
      </c>
    </row>
    <row r="288" spans="1:9" ht="25.5" x14ac:dyDescent="0.25">
      <c r="A288" s="158" t="s">
        <v>30</v>
      </c>
      <c r="B288" s="87">
        <v>902</v>
      </c>
      <c r="C288" s="20" t="s">
        <v>161</v>
      </c>
      <c r="D288" s="21">
        <v>10</v>
      </c>
      <c r="E288" s="87" t="str">
        <f>E287</f>
        <v>10 1 02 09990</v>
      </c>
      <c r="F288" s="87">
        <v>240</v>
      </c>
      <c r="G288" s="65">
        <f>G289+G290</f>
        <v>1400000</v>
      </c>
      <c r="H288" s="65">
        <f t="shared" ref="H288:I288" si="76">H289+H290</f>
        <v>1400000</v>
      </c>
      <c r="I288" s="65">
        <f t="shared" si="76"/>
        <v>1400000</v>
      </c>
    </row>
    <row r="289" spans="1:9" x14ac:dyDescent="0.25">
      <c r="A289" s="158" t="s">
        <v>31</v>
      </c>
      <c r="B289" s="87">
        <v>902</v>
      </c>
      <c r="C289" s="20" t="s">
        <v>161</v>
      </c>
      <c r="D289" s="21">
        <v>10</v>
      </c>
      <c r="E289" s="87" t="str">
        <f>E288</f>
        <v>10 1 02 09990</v>
      </c>
      <c r="F289" s="87">
        <v>242</v>
      </c>
      <c r="G289" s="65">
        <v>1200000</v>
      </c>
      <c r="H289" s="65">
        <v>1200000</v>
      </c>
      <c r="I289" s="65">
        <v>1200000</v>
      </c>
    </row>
    <row r="290" spans="1:9" ht="25.5" x14ac:dyDescent="0.25">
      <c r="A290" s="158" t="s">
        <v>32</v>
      </c>
      <c r="B290" s="87">
        <v>902</v>
      </c>
      <c r="C290" s="20" t="s">
        <v>161</v>
      </c>
      <c r="D290" s="21">
        <v>10</v>
      </c>
      <c r="E290" s="87" t="str">
        <f>E289</f>
        <v>10 1 02 09990</v>
      </c>
      <c r="F290" s="87">
        <v>244</v>
      </c>
      <c r="G290" s="65">
        <v>200000</v>
      </c>
      <c r="H290" s="65">
        <v>200000</v>
      </c>
      <c r="I290" s="65">
        <v>200000</v>
      </c>
    </row>
    <row r="291" spans="1:9" x14ac:dyDescent="0.25">
      <c r="A291" s="158" t="s">
        <v>215</v>
      </c>
      <c r="B291" s="87">
        <v>902</v>
      </c>
      <c r="C291" s="20" t="s">
        <v>161</v>
      </c>
      <c r="D291" s="21">
        <v>10</v>
      </c>
      <c r="E291" s="87" t="s">
        <v>216</v>
      </c>
      <c r="F291" s="87"/>
      <c r="G291" s="67">
        <f>G292</f>
        <v>4454820</v>
      </c>
      <c r="H291" s="67">
        <f t="shared" ref="H291:I293" si="77">H292</f>
        <v>4454820</v>
      </c>
      <c r="I291" s="67">
        <f t="shared" si="77"/>
        <v>4454820</v>
      </c>
    </row>
    <row r="292" spans="1:9" ht="45" customHeight="1" x14ac:dyDescent="0.25">
      <c r="A292" s="158" t="s">
        <v>188</v>
      </c>
      <c r="B292" s="87">
        <v>902</v>
      </c>
      <c r="C292" s="20" t="s">
        <v>161</v>
      </c>
      <c r="D292" s="21">
        <v>10</v>
      </c>
      <c r="E292" s="87" t="s">
        <v>217</v>
      </c>
      <c r="F292" s="87"/>
      <c r="G292" s="67">
        <f>G293</f>
        <v>4454820</v>
      </c>
      <c r="H292" s="67">
        <f t="shared" si="77"/>
        <v>4454820</v>
      </c>
      <c r="I292" s="67">
        <f t="shared" si="77"/>
        <v>4454820</v>
      </c>
    </row>
    <row r="293" spans="1:9" x14ac:dyDescent="0.25">
      <c r="A293" s="158" t="s">
        <v>29</v>
      </c>
      <c r="B293" s="87">
        <v>902</v>
      </c>
      <c r="C293" s="20" t="s">
        <v>161</v>
      </c>
      <c r="D293" s="21">
        <v>10</v>
      </c>
      <c r="E293" s="87" t="str">
        <f>E292</f>
        <v>10 1 06 09990</v>
      </c>
      <c r="F293" s="87">
        <v>200</v>
      </c>
      <c r="G293" s="67">
        <f>G294</f>
        <v>4454820</v>
      </c>
      <c r="H293" s="67">
        <f t="shared" si="77"/>
        <v>4454820</v>
      </c>
      <c r="I293" s="67">
        <f t="shared" si="77"/>
        <v>4454820</v>
      </c>
    </row>
    <row r="294" spans="1:9" ht="19.5" customHeight="1" x14ac:dyDescent="0.25">
      <c r="A294" s="158" t="s">
        <v>30</v>
      </c>
      <c r="B294" s="87">
        <v>902</v>
      </c>
      <c r="C294" s="20" t="s">
        <v>161</v>
      </c>
      <c r="D294" s="21">
        <v>10</v>
      </c>
      <c r="E294" s="87" t="str">
        <f>E293</f>
        <v>10 1 06 09990</v>
      </c>
      <c r="F294" s="87">
        <v>240</v>
      </c>
      <c r="G294" s="67">
        <f>G295+G296</f>
        <v>4454820</v>
      </c>
      <c r="H294" s="67">
        <f t="shared" ref="H294:I294" si="78">H295+H296</f>
        <v>4454820</v>
      </c>
      <c r="I294" s="67">
        <f t="shared" si="78"/>
        <v>4454820</v>
      </c>
    </row>
    <row r="295" spans="1:9" ht="18.75" customHeight="1" x14ac:dyDescent="0.25">
      <c r="A295" s="158" t="s">
        <v>31</v>
      </c>
      <c r="B295" s="87">
        <v>902</v>
      </c>
      <c r="C295" s="20" t="s">
        <v>161</v>
      </c>
      <c r="D295" s="21">
        <v>10</v>
      </c>
      <c r="E295" s="87" t="str">
        <f>E294</f>
        <v>10 1 06 09990</v>
      </c>
      <c r="F295" s="87">
        <v>242</v>
      </c>
      <c r="G295" s="67">
        <v>4354820</v>
      </c>
      <c r="H295" s="67">
        <v>4354820</v>
      </c>
      <c r="I295" s="67">
        <v>4354820</v>
      </c>
    </row>
    <row r="296" spans="1:9" ht="25.5" x14ac:dyDescent="0.25">
      <c r="A296" s="158" t="s">
        <v>32</v>
      </c>
      <c r="B296" s="87">
        <v>902</v>
      </c>
      <c r="C296" s="20" t="s">
        <v>161</v>
      </c>
      <c r="D296" s="21">
        <v>10</v>
      </c>
      <c r="E296" s="87" t="s">
        <v>217</v>
      </c>
      <c r="F296" s="87">
        <v>244</v>
      </c>
      <c r="G296" s="67">
        <v>100000</v>
      </c>
      <c r="H296" s="67">
        <v>100000</v>
      </c>
      <c r="I296" s="67">
        <v>100000</v>
      </c>
    </row>
    <row r="297" spans="1:9" x14ac:dyDescent="0.25">
      <c r="A297" s="158" t="s">
        <v>218</v>
      </c>
      <c r="B297" s="87">
        <v>902</v>
      </c>
      <c r="C297" s="20" t="s">
        <v>161</v>
      </c>
      <c r="D297" s="21">
        <v>12</v>
      </c>
      <c r="E297" s="21"/>
      <c r="F297" s="87"/>
      <c r="G297" s="67">
        <f t="shared" ref="G297:I302" si="79">G298</f>
        <v>2758120</v>
      </c>
      <c r="H297" s="67">
        <f t="shared" si="79"/>
        <v>2806070</v>
      </c>
      <c r="I297" s="67">
        <f t="shared" si="79"/>
        <v>2861070</v>
      </c>
    </row>
    <row r="298" spans="1:9" ht="38.25" x14ac:dyDescent="0.25">
      <c r="A298" s="158" t="s">
        <v>219</v>
      </c>
      <c r="B298" s="87">
        <v>902</v>
      </c>
      <c r="C298" s="20" t="s">
        <v>161</v>
      </c>
      <c r="D298" s="21">
        <v>12</v>
      </c>
      <c r="E298" s="21" t="s">
        <v>106</v>
      </c>
      <c r="F298" s="87"/>
      <c r="G298" s="67">
        <f>G299+G313</f>
        <v>2758120</v>
      </c>
      <c r="H298" s="67">
        <f>H299+H313</f>
        <v>2806070</v>
      </c>
      <c r="I298" s="67">
        <f>I299+I313</f>
        <v>2861070</v>
      </c>
    </row>
    <row r="299" spans="1:9" x14ac:dyDescent="0.25">
      <c r="A299" s="158" t="s">
        <v>220</v>
      </c>
      <c r="B299" s="87">
        <v>902</v>
      </c>
      <c r="C299" s="20" t="s">
        <v>161</v>
      </c>
      <c r="D299" s="21">
        <v>12</v>
      </c>
      <c r="E299" s="21" t="s">
        <v>221</v>
      </c>
      <c r="F299" s="87"/>
      <c r="G299" s="67">
        <f t="shared" si="79"/>
        <v>2490000</v>
      </c>
      <c r="H299" s="67">
        <f t="shared" si="79"/>
        <v>2535000</v>
      </c>
      <c r="I299" s="67">
        <f t="shared" si="79"/>
        <v>2580000</v>
      </c>
    </row>
    <row r="300" spans="1:9" ht="25.5" x14ac:dyDescent="0.25">
      <c r="A300" s="158" t="s">
        <v>222</v>
      </c>
      <c r="B300" s="87">
        <v>902</v>
      </c>
      <c r="C300" s="20" t="s">
        <v>161</v>
      </c>
      <c r="D300" s="21">
        <v>12</v>
      </c>
      <c r="E300" s="21" t="s">
        <v>223</v>
      </c>
      <c r="F300" s="87"/>
      <c r="G300" s="67">
        <f>G301+G305+G309</f>
        <v>2490000</v>
      </c>
      <c r="H300" s="67">
        <f>H301+H305+H309</f>
        <v>2535000</v>
      </c>
      <c r="I300" s="67">
        <f>I301+I305+I309</f>
        <v>2580000</v>
      </c>
    </row>
    <row r="301" spans="1:9" ht="42.75" customHeight="1" x14ac:dyDescent="0.25">
      <c r="A301" s="163" t="s">
        <v>188</v>
      </c>
      <c r="B301" s="87">
        <v>902</v>
      </c>
      <c r="C301" s="20" t="s">
        <v>161</v>
      </c>
      <c r="D301" s="21">
        <v>12</v>
      </c>
      <c r="E301" s="21" t="s">
        <v>224</v>
      </c>
      <c r="F301" s="87"/>
      <c r="G301" s="67">
        <f t="shared" si="79"/>
        <v>1825000</v>
      </c>
      <c r="H301" s="67">
        <f t="shared" si="79"/>
        <v>2235000</v>
      </c>
      <c r="I301" s="67">
        <f t="shared" si="79"/>
        <v>2280000</v>
      </c>
    </row>
    <row r="302" spans="1:9" x14ac:dyDescent="0.25">
      <c r="A302" s="158" t="s">
        <v>33</v>
      </c>
      <c r="B302" s="87">
        <v>902</v>
      </c>
      <c r="C302" s="20" t="s">
        <v>161</v>
      </c>
      <c r="D302" s="21">
        <v>12</v>
      </c>
      <c r="E302" s="21" t="str">
        <f>E301</f>
        <v>09 1 01 09990</v>
      </c>
      <c r="F302" s="87">
        <v>800</v>
      </c>
      <c r="G302" s="67">
        <f t="shared" si="79"/>
        <v>1825000</v>
      </c>
      <c r="H302" s="67">
        <f t="shared" si="79"/>
        <v>2235000</v>
      </c>
      <c r="I302" s="67">
        <f t="shared" si="79"/>
        <v>2280000</v>
      </c>
    </row>
    <row r="303" spans="1:9" ht="25.5" x14ac:dyDescent="0.25">
      <c r="A303" s="158" t="s">
        <v>168</v>
      </c>
      <c r="B303" s="87">
        <v>902</v>
      </c>
      <c r="C303" s="20" t="s">
        <v>161</v>
      </c>
      <c r="D303" s="21">
        <v>12</v>
      </c>
      <c r="E303" s="21" t="str">
        <f>E302</f>
        <v>09 1 01 09990</v>
      </c>
      <c r="F303" s="87">
        <v>810</v>
      </c>
      <c r="G303" s="67">
        <f>G304</f>
        <v>1825000</v>
      </c>
      <c r="H303" s="67">
        <f>H304</f>
        <v>2235000</v>
      </c>
      <c r="I303" s="67">
        <f>I304</f>
        <v>2280000</v>
      </c>
    </row>
    <row r="304" spans="1:9" ht="36" customHeight="1" x14ac:dyDescent="0.25">
      <c r="A304" s="162" t="s">
        <v>180</v>
      </c>
      <c r="B304" s="87">
        <v>902</v>
      </c>
      <c r="C304" s="20" t="s">
        <v>161</v>
      </c>
      <c r="D304" s="21">
        <v>12</v>
      </c>
      <c r="E304" s="21" t="str">
        <f>E303</f>
        <v>09 1 01 09990</v>
      </c>
      <c r="F304" s="87">
        <v>813</v>
      </c>
      <c r="G304" s="67">
        <v>1825000</v>
      </c>
      <c r="H304" s="67">
        <v>2235000</v>
      </c>
      <c r="I304" s="67">
        <v>2280000</v>
      </c>
    </row>
    <row r="305" spans="1:9" ht="40.5" customHeight="1" x14ac:dyDescent="0.25">
      <c r="A305" s="162" t="s">
        <v>654</v>
      </c>
      <c r="B305" s="87">
        <v>902</v>
      </c>
      <c r="C305" s="20" t="s">
        <v>161</v>
      </c>
      <c r="D305" s="21">
        <v>12</v>
      </c>
      <c r="E305" s="21" t="s">
        <v>226</v>
      </c>
      <c r="F305" s="87"/>
      <c r="G305" s="67">
        <f>G306</f>
        <v>300000</v>
      </c>
      <c r="H305" s="67">
        <f t="shared" ref="H305:I307" si="80">H306</f>
        <v>300000</v>
      </c>
      <c r="I305" s="67">
        <f t="shared" si="80"/>
        <v>300000</v>
      </c>
    </row>
    <row r="306" spans="1:9" ht="20.25" customHeight="1" x14ac:dyDescent="0.25">
      <c r="A306" s="162" t="s">
        <v>227</v>
      </c>
      <c r="B306" s="87">
        <v>902</v>
      </c>
      <c r="C306" s="20" t="s">
        <v>161</v>
      </c>
      <c r="D306" s="21">
        <v>12</v>
      </c>
      <c r="E306" s="21" t="s">
        <v>226</v>
      </c>
      <c r="F306" s="87">
        <v>800</v>
      </c>
      <c r="G306" s="67">
        <f>G307</f>
        <v>300000</v>
      </c>
      <c r="H306" s="67">
        <f t="shared" si="80"/>
        <v>300000</v>
      </c>
      <c r="I306" s="67">
        <f t="shared" si="80"/>
        <v>300000</v>
      </c>
    </row>
    <row r="307" spans="1:9" ht="26.25" customHeight="1" x14ac:dyDescent="0.25">
      <c r="A307" s="162" t="s">
        <v>168</v>
      </c>
      <c r="B307" s="87">
        <v>902</v>
      </c>
      <c r="C307" s="20" t="s">
        <v>161</v>
      </c>
      <c r="D307" s="21">
        <v>12</v>
      </c>
      <c r="E307" s="21" t="s">
        <v>226</v>
      </c>
      <c r="F307" s="87">
        <v>810</v>
      </c>
      <c r="G307" s="67">
        <f>G308</f>
        <v>300000</v>
      </c>
      <c r="H307" s="67">
        <f t="shared" si="80"/>
        <v>300000</v>
      </c>
      <c r="I307" s="67">
        <f t="shared" si="80"/>
        <v>300000</v>
      </c>
    </row>
    <row r="308" spans="1:9" ht="28.5" customHeight="1" x14ac:dyDescent="0.25">
      <c r="A308" s="162" t="s">
        <v>225</v>
      </c>
      <c r="B308" s="87">
        <v>902</v>
      </c>
      <c r="C308" s="20" t="s">
        <v>161</v>
      </c>
      <c r="D308" s="21">
        <v>12</v>
      </c>
      <c r="E308" s="21" t="s">
        <v>226</v>
      </c>
      <c r="F308" s="87">
        <v>811</v>
      </c>
      <c r="G308" s="67">
        <v>300000</v>
      </c>
      <c r="H308" s="67">
        <v>300000</v>
      </c>
      <c r="I308" s="67">
        <v>300000</v>
      </c>
    </row>
    <row r="309" spans="1:9" ht="53.25" customHeight="1" x14ac:dyDescent="0.25">
      <c r="A309" s="162" t="s">
        <v>228</v>
      </c>
      <c r="B309" s="87">
        <v>902</v>
      </c>
      <c r="C309" s="20" t="s">
        <v>161</v>
      </c>
      <c r="D309" s="21">
        <v>12</v>
      </c>
      <c r="E309" s="21" t="s">
        <v>229</v>
      </c>
      <c r="F309" s="87"/>
      <c r="G309" s="67">
        <f>G310</f>
        <v>365000</v>
      </c>
      <c r="H309" s="67">
        <f t="shared" ref="H309:I311" si="81">H310</f>
        <v>0</v>
      </c>
      <c r="I309" s="67">
        <f t="shared" si="81"/>
        <v>0</v>
      </c>
    </row>
    <row r="310" spans="1:9" ht="21" customHeight="1" x14ac:dyDescent="0.25">
      <c r="A310" s="162" t="s">
        <v>227</v>
      </c>
      <c r="B310" s="87">
        <v>902</v>
      </c>
      <c r="C310" s="20" t="s">
        <v>161</v>
      </c>
      <c r="D310" s="21">
        <v>12</v>
      </c>
      <c r="E310" s="21" t="s">
        <v>229</v>
      </c>
      <c r="F310" s="87">
        <v>800</v>
      </c>
      <c r="G310" s="67">
        <f>G311</f>
        <v>365000</v>
      </c>
      <c r="H310" s="67">
        <f t="shared" si="81"/>
        <v>0</v>
      </c>
      <c r="I310" s="67">
        <f t="shared" si="81"/>
        <v>0</v>
      </c>
    </row>
    <row r="311" spans="1:9" ht="26.25" customHeight="1" x14ac:dyDescent="0.25">
      <c r="A311" s="162" t="s">
        <v>168</v>
      </c>
      <c r="B311" s="87">
        <v>902</v>
      </c>
      <c r="C311" s="20" t="s">
        <v>161</v>
      </c>
      <c r="D311" s="21">
        <v>12</v>
      </c>
      <c r="E311" s="21" t="s">
        <v>229</v>
      </c>
      <c r="F311" s="87">
        <v>810</v>
      </c>
      <c r="G311" s="67">
        <f>G312</f>
        <v>365000</v>
      </c>
      <c r="H311" s="67">
        <f t="shared" si="81"/>
        <v>0</v>
      </c>
      <c r="I311" s="67">
        <f t="shared" si="81"/>
        <v>0</v>
      </c>
    </row>
    <row r="312" spans="1:9" ht="30" customHeight="1" x14ac:dyDescent="0.25">
      <c r="A312" s="162" t="s">
        <v>225</v>
      </c>
      <c r="B312" s="87">
        <v>902</v>
      </c>
      <c r="C312" s="20" t="s">
        <v>161</v>
      </c>
      <c r="D312" s="21">
        <v>12</v>
      </c>
      <c r="E312" s="21" t="s">
        <v>229</v>
      </c>
      <c r="F312" s="87">
        <v>811</v>
      </c>
      <c r="G312" s="67">
        <v>365000</v>
      </c>
      <c r="H312" s="67"/>
      <c r="I312" s="67"/>
    </row>
    <row r="313" spans="1:9" ht="25.5" customHeight="1" x14ac:dyDescent="0.25">
      <c r="A313" s="158" t="s">
        <v>230</v>
      </c>
      <c r="B313" s="87">
        <v>902</v>
      </c>
      <c r="C313" s="20" t="s">
        <v>161</v>
      </c>
      <c r="D313" s="21">
        <v>12</v>
      </c>
      <c r="E313" s="21" t="s">
        <v>231</v>
      </c>
      <c r="F313" s="87"/>
      <c r="G313" s="67">
        <f>G314+G327</f>
        <v>268120</v>
      </c>
      <c r="H313" s="67">
        <f>H314+H327</f>
        <v>271070</v>
      </c>
      <c r="I313" s="67">
        <f>I314+I327</f>
        <v>281070</v>
      </c>
    </row>
    <row r="314" spans="1:9" ht="25.5" customHeight="1" x14ac:dyDescent="0.25">
      <c r="A314" s="158" t="s">
        <v>232</v>
      </c>
      <c r="B314" s="87">
        <v>902</v>
      </c>
      <c r="C314" s="20" t="s">
        <v>161</v>
      </c>
      <c r="D314" s="21">
        <v>12</v>
      </c>
      <c r="E314" s="21" t="s">
        <v>233</v>
      </c>
      <c r="F314" s="87"/>
      <c r="G314" s="67">
        <f>G315+G319+G323</f>
        <v>222120</v>
      </c>
      <c r="H314" s="67">
        <f>H315+H319+H323</f>
        <v>225070</v>
      </c>
      <c r="I314" s="67">
        <f t="shared" ref="I314" si="82">I315+I319+I323</f>
        <v>235070</v>
      </c>
    </row>
    <row r="315" spans="1:9" ht="37.5" customHeight="1" x14ac:dyDescent="0.25">
      <c r="A315" s="158" t="s">
        <v>151</v>
      </c>
      <c r="B315" s="87">
        <v>902</v>
      </c>
      <c r="C315" s="20" t="s">
        <v>161</v>
      </c>
      <c r="D315" s="21">
        <v>12</v>
      </c>
      <c r="E315" s="21" t="s">
        <v>234</v>
      </c>
      <c r="F315" s="87"/>
      <c r="G315" s="67">
        <f>G316</f>
        <v>211400</v>
      </c>
      <c r="H315" s="67">
        <f t="shared" ref="H315:I317" si="83">H316</f>
        <v>222000</v>
      </c>
      <c r="I315" s="67">
        <f t="shared" si="83"/>
        <v>232000</v>
      </c>
    </row>
    <row r="316" spans="1:9" ht="24.75" customHeight="1" x14ac:dyDescent="0.25">
      <c r="A316" s="158" t="s">
        <v>103</v>
      </c>
      <c r="B316" s="87">
        <v>902</v>
      </c>
      <c r="C316" s="20" t="s">
        <v>161</v>
      </c>
      <c r="D316" s="21">
        <v>12</v>
      </c>
      <c r="E316" s="21" t="s">
        <v>234</v>
      </c>
      <c r="F316" s="87">
        <v>600</v>
      </c>
      <c r="G316" s="67">
        <f>G317</f>
        <v>211400</v>
      </c>
      <c r="H316" s="67">
        <f t="shared" si="83"/>
        <v>222000</v>
      </c>
      <c r="I316" s="67">
        <f t="shared" si="83"/>
        <v>232000</v>
      </c>
    </row>
    <row r="317" spans="1:9" ht="25.5" customHeight="1" x14ac:dyDescent="0.25">
      <c r="A317" s="158" t="s">
        <v>235</v>
      </c>
      <c r="B317" s="87">
        <v>902</v>
      </c>
      <c r="C317" s="20" t="s">
        <v>161</v>
      </c>
      <c r="D317" s="21">
        <v>12</v>
      </c>
      <c r="E317" s="21" t="s">
        <v>234</v>
      </c>
      <c r="F317" s="87">
        <v>630</v>
      </c>
      <c r="G317" s="67">
        <f>G318</f>
        <v>211400</v>
      </c>
      <c r="H317" s="67">
        <f t="shared" si="83"/>
        <v>222000</v>
      </c>
      <c r="I317" s="67">
        <f t="shared" si="83"/>
        <v>232000</v>
      </c>
    </row>
    <row r="318" spans="1:9" ht="25.5" customHeight="1" x14ac:dyDescent="0.25">
      <c r="A318" s="164" t="s">
        <v>655</v>
      </c>
      <c r="B318" s="24">
        <v>902</v>
      </c>
      <c r="C318" s="25" t="s">
        <v>161</v>
      </c>
      <c r="D318" s="24">
        <v>12</v>
      </c>
      <c r="E318" s="24" t="s">
        <v>234</v>
      </c>
      <c r="F318" s="87">
        <v>633</v>
      </c>
      <c r="G318" s="67">
        <v>211400</v>
      </c>
      <c r="H318" s="67">
        <v>222000</v>
      </c>
      <c r="I318" s="67">
        <v>232000</v>
      </c>
    </row>
    <row r="319" spans="1:9" ht="37.5" customHeight="1" x14ac:dyDescent="0.25">
      <c r="A319" s="164" t="s">
        <v>236</v>
      </c>
      <c r="B319" s="24">
        <v>902</v>
      </c>
      <c r="C319" s="25" t="s">
        <v>161</v>
      </c>
      <c r="D319" s="24">
        <v>12</v>
      </c>
      <c r="E319" s="24" t="s">
        <v>237</v>
      </c>
      <c r="F319" s="87"/>
      <c r="G319" s="67">
        <f>G320</f>
        <v>10120</v>
      </c>
      <c r="H319" s="67">
        <f t="shared" ref="H319:I320" si="84">H320</f>
        <v>3070</v>
      </c>
      <c r="I319" s="67">
        <f t="shared" si="84"/>
        <v>3070</v>
      </c>
    </row>
    <row r="320" spans="1:9" ht="25.5" customHeight="1" x14ac:dyDescent="0.25">
      <c r="A320" s="164" t="s">
        <v>103</v>
      </c>
      <c r="B320" s="24">
        <v>902</v>
      </c>
      <c r="C320" s="25" t="s">
        <v>161</v>
      </c>
      <c r="D320" s="24">
        <v>12</v>
      </c>
      <c r="E320" s="24" t="s">
        <v>237</v>
      </c>
      <c r="F320" s="87">
        <v>600</v>
      </c>
      <c r="G320" s="67">
        <f>G321</f>
        <v>10120</v>
      </c>
      <c r="H320" s="67">
        <f t="shared" si="84"/>
        <v>3070</v>
      </c>
      <c r="I320" s="67">
        <f t="shared" si="84"/>
        <v>3070</v>
      </c>
    </row>
    <row r="321" spans="1:9" ht="26.25" customHeight="1" x14ac:dyDescent="0.25">
      <c r="A321" s="164" t="s">
        <v>235</v>
      </c>
      <c r="B321" s="24">
        <v>902</v>
      </c>
      <c r="C321" s="25" t="s">
        <v>161</v>
      </c>
      <c r="D321" s="24">
        <v>12</v>
      </c>
      <c r="E321" s="24" t="s">
        <v>237</v>
      </c>
      <c r="F321" s="87">
        <v>630</v>
      </c>
      <c r="G321" s="67">
        <f>G322</f>
        <v>10120</v>
      </c>
      <c r="H321" s="67">
        <f>H322</f>
        <v>3070</v>
      </c>
      <c r="I321" s="67">
        <f>I322</f>
        <v>3070</v>
      </c>
    </row>
    <row r="322" spans="1:9" ht="17.25" customHeight="1" x14ac:dyDescent="0.25">
      <c r="A322" s="164" t="s">
        <v>655</v>
      </c>
      <c r="B322" s="24">
        <v>902</v>
      </c>
      <c r="C322" s="25" t="s">
        <v>161</v>
      </c>
      <c r="D322" s="24">
        <v>12</v>
      </c>
      <c r="E322" s="24" t="s">
        <v>237</v>
      </c>
      <c r="F322" s="87">
        <v>633</v>
      </c>
      <c r="G322" s="67">
        <v>10120</v>
      </c>
      <c r="H322" s="67">
        <v>3070</v>
      </c>
      <c r="I322" s="67">
        <v>3070</v>
      </c>
    </row>
    <row r="323" spans="1:9" ht="54" customHeight="1" x14ac:dyDescent="0.25">
      <c r="A323" s="164" t="s">
        <v>238</v>
      </c>
      <c r="B323" s="24">
        <v>902</v>
      </c>
      <c r="C323" s="25" t="s">
        <v>161</v>
      </c>
      <c r="D323" s="24">
        <v>12</v>
      </c>
      <c r="E323" s="24" t="s">
        <v>239</v>
      </c>
      <c r="F323" s="87"/>
      <c r="G323" s="67">
        <f>G324</f>
        <v>600</v>
      </c>
      <c r="H323" s="67">
        <f t="shared" ref="H323:I325" si="85">H324</f>
        <v>0</v>
      </c>
      <c r="I323" s="67">
        <f t="shared" si="85"/>
        <v>0</v>
      </c>
    </row>
    <row r="324" spans="1:9" ht="28.5" customHeight="1" x14ac:dyDescent="0.25">
      <c r="A324" s="164" t="s">
        <v>103</v>
      </c>
      <c r="B324" s="24">
        <v>902</v>
      </c>
      <c r="C324" s="25" t="s">
        <v>161</v>
      </c>
      <c r="D324" s="24">
        <v>12</v>
      </c>
      <c r="E324" s="24" t="s">
        <v>239</v>
      </c>
      <c r="F324" s="87">
        <v>600</v>
      </c>
      <c r="G324" s="67">
        <f>G325</f>
        <v>600</v>
      </c>
      <c r="H324" s="67">
        <f t="shared" si="85"/>
        <v>0</v>
      </c>
      <c r="I324" s="67">
        <f t="shared" si="85"/>
        <v>0</v>
      </c>
    </row>
    <row r="325" spans="1:9" ht="27" customHeight="1" x14ac:dyDescent="0.25">
      <c r="A325" s="164" t="s">
        <v>235</v>
      </c>
      <c r="B325" s="24">
        <v>902</v>
      </c>
      <c r="C325" s="25" t="s">
        <v>161</v>
      </c>
      <c r="D325" s="24">
        <v>12</v>
      </c>
      <c r="E325" s="24" t="s">
        <v>239</v>
      </c>
      <c r="F325" s="87">
        <v>630</v>
      </c>
      <c r="G325" s="67">
        <f>G326</f>
        <v>600</v>
      </c>
      <c r="H325" s="67">
        <f t="shared" si="85"/>
        <v>0</v>
      </c>
      <c r="I325" s="67">
        <f t="shared" si="85"/>
        <v>0</v>
      </c>
    </row>
    <row r="326" spans="1:9" ht="21" customHeight="1" x14ac:dyDescent="0.25">
      <c r="A326" s="164" t="s">
        <v>655</v>
      </c>
      <c r="B326" s="24">
        <v>902</v>
      </c>
      <c r="C326" s="25" t="s">
        <v>161</v>
      </c>
      <c r="D326" s="24">
        <v>12</v>
      </c>
      <c r="E326" s="24" t="s">
        <v>239</v>
      </c>
      <c r="F326" s="87">
        <v>633</v>
      </c>
      <c r="G326" s="67">
        <v>600</v>
      </c>
      <c r="H326" s="67"/>
      <c r="I326" s="67"/>
    </row>
    <row r="327" spans="1:9" ht="24.75" customHeight="1" x14ac:dyDescent="0.25">
      <c r="A327" s="164" t="s">
        <v>240</v>
      </c>
      <c r="B327" s="24">
        <v>902</v>
      </c>
      <c r="C327" s="25" t="s">
        <v>161</v>
      </c>
      <c r="D327" s="24">
        <v>12</v>
      </c>
      <c r="E327" s="24" t="s">
        <v>241</v>
      </c>
      <c r="F327" s="87"/>
      <c r="G327" s="67">
        <f>G328</f>
        <v>46000</v>
      </c>
      <c r="H327" s="67">
        <f t="shared" ref="H327:I327" si="86">H328</f>
        <v>46000</v>
      </c>
      <c r="I327" s="67">
        <f t="shared" si="86"/>
        <v>46000</v>
      </c>
    </row>
    <row r="328" spans="1:9" ht="38.25" customHeight="1" x14ac:dyDescent="0.25">
      <c r="A328" s="164" t="s">
        <v>151</v>
      </c>
      <c r="B328" s="24">
        <v>902</v>
      </c>
      <c r="C328" s="25" t="s">
        <v>161</v>
      </c>
      <c r="D328" s="24">
        <v>12</v>
      </c>
      <c r="E328" s="24" t="s">
        <v>242</v>
      </c>
      <c r="F328" s="87"/>
      <c r="G328" s="67">
        <f>G329</f>
        <v>46000</v>
      </c>
      <c r="H328" s="67">
        <f>H329</f>
        <v>46000</v>
      </c>
      <c r="I328" s="67">
        <f>I329</f>
        <v>46000</v>
      </c>
    </row>
    <row r="329" spans="1:9" ht="26.25" customHeight="1" x14ac:dyDescent="0.25">
      <c r="A329" s="164" t="s">
        <v>103</v>
      </c>
      <c r="B329" s="24">
        <v>902</v>
      </c>
      <c r="C329" s="25" t="s">
        <v>161</v>
      </c>
      <c r="D329" s="24">
        <v>12</v>
      </c>
      <c r="E329" s="24" t="s">
        <v>242</v>
      </c>
      <c r="F329" s="87">
        <v>600</v>
      </c>
      <c r="G329" s="67">
        <f>G330</f>
        <v>46000</v>
      </c>
      <c r="H329" s="67">
        <f t="shared" ref="H329:I329" si="87">H330</f>
        <v>46000</v>
      </c>
      <c r="I329" s="67">
        <f t="shared" si="87"/>
        <v>46000</v>
      </c>
    </row>
    <row r="330" spans="1:9" ht="27" customHeight="1" x14ac:dyDescent="0.25">
      <c r="A330" s="164" t="s">
        <v>235</v>
      </c>
      <c r="B330" s="24">
        <v>902</v>
      </c>
      <c r="C330" s="25" t="s">
        <v>161</v>
      </c>
      <c r="D330" s="24">
        <v>12</v>
      </c>
      <c r="E330" s="24" t="s">
        <v>242</v>
      </c>
      <c r="F330" s="87">
        <v>630</v>
      </c>
      <c r="G330" s="67">
        <f>G331</f>
        <v>46000</v>
      </c>
      <c r="H330" s="67">
        <f>H331</f>
        <v>46000</v>
      </c>
      <c r="I330" s="67">
        <f>I331</f>
        <v>46000</v>
      </c>
    </row>
    <row r="331" spans="1:9" ht="25.5" customHeight="1" x14ac:dyDescent="0.25">
      <c r="A331" s="164" t="s">
        <v>655</v>
      </c>
      <c r="B331" s="24">
        <v>902</v>
      </c>
      <c r="C331" s="25" t="s">
        <v>161</v>
      </c>
      <c r="D331" s="24">
        <v>12</v>
      </c>
      <c r="E331" s="24" t="s">
        <v>242</v>
      </c>
      <c r="F331" s="87">
        <v>633</v>
      </c>
      <c r="G331" s="67">
        <v>46000</v>
      </c>
      <c r="H331" s="67">
        <v>46000</v>
      </c>
      <c r="I331" s="67">
        <v>46000</v>
      </c>
    </row>
    <row r="332" spans="1:9" ht="21" customHeight="1" x14ac:dyDescent="0.25">
      <c r="A332" s="157" t="s">
        <v>243</v>
      </c>
      <c r="B332" s="16">
        <v>902</v>
      </c>
      <c r="C332" s="17" t="s">
        <v>244</v>
      </c>
      <c r="D332" s="18">
        <v>0</v>
      </c>
      <c r="E332" s="18"/>
      <c r="F332" s="16"/>
      <c r="G332" s="66">
        <f>G333+G345+G353</f>
        <v>4186500</v>
      </c>
      <c r="H332" s="66">
        <f t="shared" ref="H332:I332" si="88">H333+H345+H353</f>
        <v>8862500</v>
      </c>
      <c r="I332" s="66">
        <f t="shared" si="88"/>
        <v>8967880</v>
      </c>
    </row>
    <row r="333" spans="1:9" x14ac:dyDescent="0.25">
      <c r="A333" s="158" t="s">
        <v>245</v>
      </c>
      <c r="B333" s="87">
        <v>902</v>
      </c>
      <c r="C333" s="20" t="s">
        <v>244</v>
      </c>
      <c r="D333" s="21">
        <v>1</v>
      </c>
      <c r="E333" s="21"/>
      <c r="F333" s="87"/>
      <c r="G333" s="67">
        <f>+G334</f>
        <v>2229000</v>
      </c>
      <c r="H333" s="67">
        <f t="shared" ref="H333:I333" si="89">+H334</f>
        <v>6398000</v>
      </c>
      <c r="I333" s="67">
        <f t="shared" si="89"/>
        <v>6496000</v>
      </c>
    </row>
    <row r="334" spans="1:9" ht="38.25" x14ac:dyDescent="0.25">
      <c r="A334" s="158" t="s">
        <v>219</v>
      </c>
      <c r="B334" s="87">
        <v>902</v>
      </c>
      <c r="C334" s="20" t="s">
        <v>244</v>
      </c>
      <c r="D334" s="21">
        <v>1</v>
      </c>
      <c r="E334" s="21" t="s">
        <v>106</v>
      </c>
      <c r="F334" s="87"/>
      <c r="G334" s="67">
        <f t="shared" ref="G334:I339" si="90">G335</f>
        <v>2229000</v>
      </c>
      <c r="H334" s="67">
        <f t="shared" si="90"/>
        <v>6398000</v>
      </c>
      <c r="I334" s="67">
        <f t="shared" si="90"/>
        <v>6496000</v>
      </c>
    </row>
    <row r="335" spans="1:9" x14ac:dyDescent="0.25">
      <c r="A335" s="158" t="s">
        <v>107</v>
      </c>
      <c r="B335" s="87">
        <v>902</v>
      </c>
      <c r="C335" s="20" t="s">
        <v>244</v>
      </c>
      <c r="D335" s="21">
        <v>1</v>
      </c>
      <c r="E335" s="21" t="s">
        <v>108</v>
      </c>
      <c r="F335" s="87"/>
      <c r="G335" s="67">
        <f t="shared" si="90"/>
        <v>2229000</v>
      </c>
      <c r="H335" s="67">
        <f t="shared" si="90"/>
        <v>6398000</v>
      </c>
      <c r="I335" s="67">
        <f t="shared" si="90"/>
        <v>6496000</v>
      </c>
    </row>
    <row r="336" spans="1:9" ht="25.5" x14ac:dyDescent="0.25">
      <c r="A336" s="158" t="s">
        <v>248</v>
      </c>
      <c r="B336" s="87">
        <v>902</v>
      </c>
      <c r="C336" s="20" t="s">
        <v>244</v>
      </c>
      <c r="D336" s="21">
        <v>1</v>
      </c>
      <c r="E336" s="84" t="s">
        <v>249</v>
      </c>
      <c r="F336" s="87"/>
      <c r="G336" s="67">
        <f>G337+G341</f>
        <v>2229000</v>
      </c>
      <c r="H336" s="67">
        <f>H337+H341</f>
        <v>6398000</v>
      </c>
      <c r="I336" s="67">
        <f>I337+I341</f>
        <v>6496000</v>
      </c>
    </row>
    <row r="337" spans="1:9" ht="39" customHeight="1" x14ac:dyDescent="0.25">
      <c r="A337" s="162" t="s">
        <v>195</v>
      </c>
      <c r="B337" s="87">
        <v>902</v>
      </c>
      <c r="C337" s="20" t="s">
        <v>244</v>
      </c>
      <c r="D337" s="21">
        <v>1</v>
      </c>
      <c r="E337" s="84" t="s">
        <v>250</v>
      </c>
      <c r="F337" s="87"/>
      <c r="G337" s="67">
        <f t="shared" si="90"/>
        <v>1229000</v>
      </c>
      <c r="H337" s="67">
        <f t="shared" si="90"/>
        <v>4398000</v>
      </c>
      <c r="I337" s="67">
        <f t="shared" si="90"/>
        <v>4496000</v>
      </c>
    </row>
    <row r="338" spans="1:9" x14ac:dyDescent="0.25">
      <c r="A338" s="158" t="s">
        <v>29</v>
      </c>
      <c r="B338" s="87">
        <v>902</v>
      </c>
      <c r="C338" s="20" t="s">
        <v>244</v>
      </c>
      <c r="D338" s="21">
        <v>1</v>
      </c>
      <c r="E338" s="21" t="str">
        <f>E337</f>
        <v>09 2 02 09990</v>
      </c>
      <c r="F338" s="87">
        <v>200</v>
      </c>
      <c r="G338" s="67">
        <f t="shared" si="90"/>
        <v>1229000</v>
      </c>
      <c r="H338" s="67">
        <f t="shared" si="90"/>
        <v>4398000</v>
      </c>
      <c r="I338" s="67">
        <f t="shared" si="90"/>
        <v>4496000</v>
      </c>
    </row>
    <row r="339" spans="1:9" ht="21.75" customHeight="1" x14ac:dyDescent="0.25">
      <c r="A339" s="158" t="s">
        <v>30</v>
      </c>
      <c r="B339" s="87">
        <v>902</v>
      </c>
      <c r="C339" s="20" t="s">
        <v>244</v>
      </c>
      <c r="D339" s="21">
        <v>1</v>
      </c>
      <c r="E339" s="21" t="s">
        <v>250</v>
      </c>
      <c r="F339" s="87">
        <v>240</v>
      </c>
      <c r="G339" s="67">
        <f>G340</f>
        <v>1229000</v>
      </c>
      <c r="H339" s="67">
        <f t="shared" si="90"/>
        <v>4398000</v>
      </c>
      <c r="I339" s="67">
        <f t="shared" si="90"/>
        <v>4496000</v>
      </c>
    </row>
    <row r="340" spans="1:9" ht="19.5" customHeight="1" x14ac:dyDescent="0.25">
      <c r="A340" s="158" t="s">
        <v>32</v>
      </c>
      <c r="B340" s="87">
        <v>902</v>
      </c>
      <c r="C340" s="20" t="s">
        <v>244</v>
      </c>
      <c r="D340" s="21">
        <v>1</v>
      </c>
      <c r="E340" s="21" t="s">
        <v>250</v>
      </c>
      <c r="F340" s="87">
        <v>244</v>
      </c>
      <c r="G340" s="67">
        <v>1229000</v>
      </c>
      <c r="H340" s="67">
        <v>4398000</v>
      </c>
      <c r="I340" s="67">
        <v>4496000</v>
      </c>
    </row>
    <row r="341" spans="1:9" ht="19.5" customHeight="1" x14ac:dyDescent="0.25">
      <c r="A341" s="158" t="s">
        <v>246</v>
      </c>
      <c r="B341" s="87">
        <v>902</v>
      </c>
      <c r="C341" s="20" t="s">
        <v>244</v>
      </c>
      <c r="D341" s="21">
        <v>1</v>
      </c>
      <c r="E341" s="21" t="s">
        <v>251</v>
      </c>
      <c r="F341" s="87"/>
      <c r="G341" s="67">
        <f>G342</f>
        <v>1000000</v>
      </c>
      <c r="H341" s="67">
        <f t="shared" ref="H341:I343" si="91">H342</f>
        <v>2000000</v>
      </c>
      <c r="I341" s="67">
        <f t="shared" si="91"/>
        <v>2000000</v>
      </c>
    </row>
    <row r="342" spans="1:9" ht="19.5" customHeight="1" x14ac:dyDescent="0.25">
      <c r="A342" s="158" t="s">
        <v>252</v>
      </c>
      <c r="B342" s="87">
        <v>902</v>
      </c>
      <c r="C342" s="20" t="s">
        <v>244</v>
      </c>
      <c r="D342" s="21">
        <v>1</v>
      </c>
      <c r="E342" s="21" t="s">
        <v>251</v>
      </c>
      <c r="F342" s="87">
        <v>400</v>
      </c>
      <c r="G342" s="67">
        <f>G343</f>
        <v>1000000</v>
      </c>
      <c r="H342" s="67">
        <f t="shared" si="91"/>
        <v>2000000</v>
      </c>
      <c r="I342" s="67">
        <f t="shared" si="91"/>
        <v>2000000</v>
      </c>
    </row>
    <row r="343" spans="1:9" ht="19.5" customHeight="1" x14ac:dyDescent="0.25">
      <c r="A343" s="158" t="s">
        <v>247</v>
      </c>
      <c r="B343" s="87">
        <v>902</v>
      </c>
      <c r="C343" s="20" t="s">
        <v>244</v>
      </c>
      <c r="D343" s="21">
        <v>1</v>
      </c>
      <c r="E343" s="21" t="s">
        <v>251</v>
      </c>
      <c r="F343" s="87">
        <v>410</v>
      </c>
      <c r="G343" s="67">
        <f>G344</f>
        <v>1000000</v>
      </c>
      <c r="H343" s="67">
        <f t="shared" si="91"/>
        <v>2000000</v>
      </c>
      <c r="I343" s="67">
        <f t="shared" si="91"/>
        <v>2000000</v>
      </c>
    </row>
    <row r="344" spans="1:9" ht="27" customHeight="1" x14ac:dyDescent="0.25">
      <c r="A344" s="158" t="s">
        <v>656</v>
      </c>
      <c r="B344" s="87">
        <v>902</v>
      </c>
      <c r="C344" s="20" t="s">
        <v>244</v>
      </c>
      <c r="D344" s="21">
        <v>1</v>
      </c>
      <c r="E344" s="21" t="s">
        <v>251</v>
      </c>
      <c r="F344" s="87">
        <v>412</v>
      </c>
      <c r="G344" s="67">
        <v>1000000</v>
      </c>
      <c r="H344" s="67">
        <v>2000000</v>
      </c>
      <c r="I344" s="67">
        <v>2000000</v>
      </c>
    </row>
    <row r="345" spans="1:9" ht="17.25" hidden="1" customHeight="1" x14ac:dyDescent="0.25">
      <c r="A345" s="158" t="s">
        <v>253</v>
      </c>
      <c r="B345" s="87">
        <v>902</v>
      </c>
      <c r="C345" s="20" t="s">
        <v>244</v>
      </c>
      <c r="D345" s="21">
        <v>2</v>
      </c>
      <c r="E345" s="21"/>
      <c r="F345" s="87"/>
      <c r="G345" s="67">
        <f t="shared" ref="G345:I351" si="92">G346</f>
        <v>0</v>
      </c>
      <c r="H345" s="67">
        <f t="shared" si="92"/>
        <v>0</v>
      </c>
      <c r="I345" s="67">
        <f t="shared" si="92"/>
        <v>0</v>
      </c>
    </row>
    <row r="346" spans="1:9" ht="41.25" hidden="1" customHeight="1" x14ac:dyDescent="0.25">
      <c r="A346" s="158" t="s">
        <v>105</v>
      </c>
      <c r="B346" s="87">
        <v>902</v>
      </c>
      <c r="C346" s="20" t="s">
        <v>244</v>
      </c>
      <c r="D346" s="21">
        <v>2</v>
      </c>
      <c r="E346" s="21" t="s">
        <v>106</v>
      </c>
      <c r="F346" s="87"/>
      <c r="G346" s="67">
        <f t="shared" si="92"/>
        <v>0</v>
      </c>
      <c r="H346" s="67"/>
      <c r="I346" s="67"/>
    </row>
    <row r="347" spans="1:9" ht="21" hidden="1" customHeight="1" x14ac:dyDescent="0.25">
      <c r="A347" s="158" t="s">
        <v>254</v>
      </c>
      <c r="B347" s="87">
        <v>902</v>
      </c>
      <c r="C347" s="20" t="s">
        <v>244</v>
      </c>
      <c r="D347" s="21">
        <v>2</v>
      </c>
      <c r="E347" s="21" t="s">
        <v>108</v>
      </c>
      <c r="F347" s="87"/>
      <c r="G347" s="67">
        <f t="shared" si="92"/>
        <v>0</v>
      </c>
      <c r="H347" s="67"/>
      <c r="I347" s="67"/>
    </row>
    <row r="348" spans="1:9" ht="24.75" hidden="1" customHeight="1" x14ac:dyDescent="0.25">
      <c r="A348" s="158" t="s">
        <v>109</v>
      </c>
      <c r="B348" s="87">
        <v>902</v>
      </c>
      <c r="C348" s="20" t="s">
        <v>244</v>
      </c>
      <c r="D348" s="21">
        <v>2</v>
      </c>
      <c r="E348" s="21" t="s">
        <v>110</v>
      </c>
      <c r="F348" s="87"/>
      <c r="G348" s="67">
        <f t="shared" si="92"/>
        <v>0</v>
      </c>
      <c r="H348" s="67"/>
      <c r="I348" s="67"/>
    </row>
    <row r="349" spans="1:9" ht="24.75" hidden="1" customHeight="1" x14ac:dyDescent="0.25">
      <c r="A349" s="158" t="s">
        <v>148</v>
      </c>
      <c r="B349" s="87">
        <v>902</v>
      </c>
      <c r="C349" s="20" t="s">
        <v>244</v>
      </c>
      <c r="D349" s="21">
        <v>2</v>
      </c>
      <c r="E349" s="21" t="s">
        <v>255</v>
      </c>
      <c r="F349" s="87"/>
      <c r="G349" s="67">
        <f t="shared" si="92"/>
        <v>0</v>
      </c>
      <c r="H349" s="67"/>
      <c r="I349" s="67"/>
    </row>
    <row r="350" spans="1:9" ht="21.75" hidden="1" customHeight="1" x14ac:dyDescent="0.25">
      <c r="A350" s="158" t="s">
        <v>117</v>
      </c>
      <c r="B350" s="87">
        <v>902</v>
      </c>
      <c r="C350" s="20" t="s">
        <v>244</v>
      </c>
      <c r="D350" s="21">
        <v>2</v>
      </c>
      <c r="E350" s="21" t="s">
        <v>255</v>
      </c>
      <c r="F350" s="87">
        <v>200</v>
      </c>
      <c r="G350" s="67">
        <f t="shared" si="92"/>
        <v>0</v>
      </c>
      <c r="H350" s="67"/>
      <c r="I350" s="67"/>
    </row>
    <row r="351" spans="1:9" ht="21.75" hidden="1" customHeight="1" x14ac:dyDescent="0.25">
      <c r="A351" s="158" t="s">
        <v>30</v>
      </c>
      <c r="B351" s="87">
        <v>902</v>
      </c>
      <c r="C351" s="20" t="s">
        <v>244</v>
      </c>
      <c r="D351" s="21">
        <v>2</v>
      </c>
      <c r="E351" s="21" t="s">
        <v>255</v>
      </c>
      <c r="F351" s="87">
        <v>240</v>
      </c>
      <c r="G351" s="67">
        <f t="shared" si="92"/>
        <v>0</v>
      </c>
      <c r="H351" s="67"/>
      <c r="I351" s="67"/>
    </row>
    <row r="352" spans="1:9" ht="21.75" hidden="1" customHeight="1" x14ac:dyDescent="0.25">
      <c r="A352" s="158" t="s">
        <v>32</v>
      </c>
      <c r="B352" s="87">
        <v>902</v>
      </c>
      <c r="C352" s="20" t="s">
        <v>244</v>
      </c>
      <c r="D352" s="21">
        <v>2</v>
      </c>
      <c r="E352" s="21" t="s">
        <v>255</v>
      </c>
      <c r="F352" s="87">
        <v>244</v>
      </c>
      <c r="G352" s="67"/>
      <c r="H352" s="67"/>
      <c r="I352" s="67"/>
    </row>
    <row r="353" spans="1:9" x14ac:dyDescent="0.25">
      <c r="A353" s="158" t="s">
        <v>256</v>
      </c>
      <c r="B353" s="87">
        <v>902</v>
      </c>
      <c r="C353" s="20" t="s">
        <v>244</v>
      </c>
      <c r="D353" s="21">
        <v>3</v>
      </c>
      <c r="E353" s="22"/>
      <c r="F353" s="87"/>
      <c r="G353" s="67">
        <f>G354+G380</f>
        <v>1957500</v>
      </c>
      <c r="H353" s="67">
        <f>H354+H380</f>
        <v>2464500</v>
      </c>
      <c r="I353" s="67">
        <f>I354+I380</f>
        <v>2471880</v>
      </c>
    </row>
    <row r="354" spans="1:9" ht="56.25" customHeight="1" x14ac:dyDescent="0.25">
      <c r="A354" s="162" t="s">
        <v>193</v>
      </c>
      <c r="B354" s="87">
        <v>902</v>
      </c>
      <c r="C354" s="20" t="s">
        <v>244</v>
      </c>
      <c r="D354" s="21">
        <v>3</v>
      </c>
      <c r="E354" s="21" t="s">
        <v>88</v>
      </c>
      <c r="F354" s="87"/>
      <c r="G354" s="67">
        <f>G355</f>
        <v>1457500</v>
      </c>
      <c r="H354" s="67">
        <f t="shared" ref="H354:I354" si="93">H355</f>
        <v>1464500</v>
      </c>
      <c r="I354" s="67">
        <f t="shared" si="93"/>
        <v>1471880</v>
      </c>
    </row>
    <row r="355" spans="1:9" ht="25.5" x14ac:dyDescent="0.25">
      <c r="A355" s="158" t="s">
        <v>194</v>
      </c>
      <c r="B355" s="87">
        <v>902</v>
      </c>
      <c r="C355" s="20" t="s">
        <v>244</v>
      </c>
      <c r="D355" s="21">
        <v>3</v>
      </c>
      <c r="E355" s="21" t="s">
        <v>257</v>
      </c>
      <c r="F355" s="87"/>
      <c r="G355" s="67">
        <f>G356+G361+G366+G371</f>
        <v>1457500</v>
      </c>
      <c r="H355" s="67">
        <f>H356+H361+H366+H371</f>
        <v>1464500</v>
      </c>
      <c r="I355" s="67">
        <f>I356+I361+I366+I371</f>
        <v>1471880</v>
      </c>
    </row>
    <row r="356" spans="1:9" ht="38.25" hidden="1" x14ac:dyDescent="0.25">
      <c r="A356" s="158" t="s">
        <v>258</v>
      </c>
      <c r="B356" s="87">
        <v>902</v>
      </c>
      <c r="C356" s="20" t="s">
        <v>244</v>
      </c>
      <c r="D356" s="21">
        <v>3</v>
      </c>
      <c r="E356" s="21" t="s">
        <v>259</v>
      </c>
      <c r="F356" s="87"/>
      <c r="G356" s="67">
        <f>G357</f>
        <v>0</v>
      </c>
      <c r="H356" s="67">
        <f t="shared" ref="H356:I359" si="94">H357</f>
        <v>0</v>
      </c>
      <c r="I356" s="67">
        <f t="shared" si="94"/>
        <v>0</v>
      </c>
    </row>
    <row r="357" spans="1:9" ht="47.25" hidden="1" customHeight="1" x14ac:dyDescent="0.25">
      <c r="A357" s="163" t="s">
        <v>188</v>
      </c>
      <c r="B357" s="87">
        <v>902</v>
      </c>
      <c r="C357" s="20" t="s">
        <v>244</v>
      </c>
      <c r="D357" s="21">
        <v>3</v>
      </c>
      <c r="E357" s="84" t="s">
        <v>260</v>
      </c>
      <c r="F357" s="87"/>
      <c r="G357" s="67">
        <f>G358</f>
        <v>0</v>
      </c>
      <c r="H357" s="67">
        <f t="shared" si="94"/>
        <v>0</v>
      </c>
      <c r="I357" s="67">
        <f t="shared" si="94"/>
        <v>0</v>
      </c>
    </row>
    <row r="358" spans="1:9" hidden="1" x14ac:dyDescent="0.25">
      <c r="A358" s="158" t="s">
        <v>29</v>
      </c>
      <c r="B358" s="87">
        <v>902</v>
      </c>
      <c r="C358" s="20" t="s">
        <v>244</v>
      </c>
      <c r="D358" s="21">
        <v>3</v>
      </c>
      <c r="E358" s="21" t="str">
        <f>E357</f>
        <v>03 3 04 099990</v>
      </c>
      <c r="F358" s="87">
        <v>200</v>
      </c>
      <c r="G358" s="67">
        <f>G359</f>
        <v>0</v>
      </c>
      <c r="H358" s="67">
        <f t="shared" si="94"/>
        <v>0</v>
      </c>
      <c r="I358" s="67">
        <f t="shared" si="94"/>
        <v>0</v>
      </c>
    </row>
    <row r="359" spans="1:9" ht="21" hidden="1" customHeight="1" x14ac:dyDescent="0.25">
      <c r="A359" s="158" t="s">
        <v>30</v>
      </c>
      <c r="B359" s="87">
        <v>902</v>
      </c>
      <c r="C359" s="20" t="s">
        <v>244</v>
      </c>
      <c r="D359" s="21">
        <v>3</v>
      </c>
      <c r="E359" s="21" t="str">
        <f>E358</f>
        <v>03 3 04 099990</v>
      </c>
      <c r="F359" s="87">
        <v>240</v>
      </c>
      <c r="G359" s="67">
        <f>G360</f>
        <v>0</v>
      </c>
      <c r="H359" s="67">
        <f t="shared" si="94"/>
        <v>0</v>
      </c>
      <c r="I359" s="67">
        <f t="shared" si="94"/>
        <v>0</v>
      </c>
    </row>
    <row r="360" spans="1:9" ht="20.25" hidden="1" customHeight="1" x14ac:dyDescent="0.25">
      <c r="A360" s="158" t="s">
        <v>32</v>
      </c>
      <c r="B360" s="87">
        <v>902</v>
      </c>
      <c r="C360" s="20" t="s">
        <v>244</v>
      </c>
      <c r="D360" s="21">
        <v>3</v>
      </c>
      <c r="E360" s="21" t="str">
        <f>E359</f>
        <v>03 3 04 099990</v>
      </c>
      <c r="F360" s="87">
        <v>244</v>
      </c>
      <c r="G360" s="67"/>
      <c r="H360" s="67">
        <v>0</v>
      </c>
      <c r="I360" s="67">
        <v>0</v>
      </c>
    </row>
    <row r="361" spans="1:9" ht="38.25" hidden="1" x14ac:dyDescent="0.25">
      <c r="A361" s="158" t="s">
        <v>261</v>
      </c>
      <c r="B361" s="87">
        <v>902</v>
      </c>
      <c r="C361" s="20" t="s">
        <v>244</v>
      </c>
      <c r="D361" s="21">
        <v>3</v>
      </c>
      <c r="E361" s="21" t="s">
        <v>262</v>
      </c>
      <c r="F361" s="87"/>
      <c r="G361" s="67">
        <f>G362</f>
        <v>0</v>
      </c>
      <c r="H361" s="67">
        <f t="shared" ref="H361:I364" si="95">H362</f>
        <v>0</v>
      </c>
      <c r="I361" s="67">
        <f t="shared" si="95"/>
        <v>0</v>
      </c>
    </row>
    <row r="362" spans="1:9" ht="42" hidden="1" customHeight="1" x14ac:dyDescent="0.25">
      <c r="A362" s="158" t="s">
        <v>188</v>
      </c>
      <c r="B362" s="87">
        <v>902</v>
      </c>
      <c r="C362" s="20" t="s">
        <v>244</v>
      </c>
      <c r="D362" s="21">
        <v>3</v>
      </c>
      <c r="E362" s="21" t="s">
        <v>263</v>
      </c>
      <c r="F362" s="87"/>
      <c r="G362" s="67">
        <f>G363</f>
        <v>0</v>
      </c>
      <c r="H362" s="67">
        <f t="shared" si="95"/>
        <v>0</v>
      </c>
      <c r="I362" s="67">
        <f t="shared" si="95"/>
        <v>0</v>
      </c>
    </row>
    <row r="363" spans="1:9" hidden="1" x14ac:dyDescent="0.25">
      <c r="A363" s="158" t="s">
        <v>29</v>
      </c>
      <c r="B363" s="87">
        <v>902</v>
      </c>
      <c r="C363" s="20" t="s">
        <v>244</v>
      </c>
      <c r="D363" s="21">
        <v>3</v>
      </c>
      <c r="E363" s="21" t="s">
        <v>263</v>
      </c>
      <c r="F363" s="87">
        <v>200</v>
      </c>
      <c r="G363" s="67">
        <f>G364</f>
        <v>0</v>
      </c>
      <c r="H363" s="67">
        <f t="shared" si="95"/>
        <v>0</v>
      </c>
      <c r="I363" s="67">
        <f t="shared" si="95"/>
        <v>0</v>
      </c>
    </row>
    <row r="364" spans="1:9" ht="25.5" hidden="1" x14ac:dyDescent="0.25">
      <c r="A364" s="158" t="s">
        <v>30</v>
      </c>
      <c r="B364" s="87">
        <v>902</v>
      </c>
      <c r="C364" s="20" t="s">
        <v>244</v>
      </c>
      <c r="D364" s="21">
        <v>3</v>
      </c>
      <c r="E364" s="21" t="s">
        <v>263</v>
      </c>
      <c r="F364" s="87">
        <v>240</v>
      </c>
      <c r="G364" s="67">
        <f>G365</f>
        <v>0</v>
      </c>
      <c r="H364" s="67">
        <f t="shared" si="95"/>
        <v>0</v>
      </c>
      <c r="I364" s="67">
        <f t="shared" si="95"/>
        <v>0</v>
      </c>
    </row>
    <row r="365" spans="1:9" ht="16.5" hidden="1" customHeight="1" x14ac:dyDescent="0.25">
      <c r="A365" s="158" t="s">
        <v>32</v>
      </c>
      <c r="B365" s="87">
        <v>902</v>
      </c>
      <c r="C365" s="20" t="s">
        <v>244</v>
      </c>
      <c r="D365" s="21">
        <v>3</v>
      </c>
      <c r="E365" s="21" t="s">
        <v>263</v>
      </c>
      <c r="F365" s="87">
        <v>244</v>
      </c>
      <c r="G365" s="67">
        <f>9100000-9100000</f>
        <v>0</v>
      </c>
      <c r="H365" s="67"/>
      <c r="I365" s="67"/>
    </row>
    <row r="366" spans="1:9" x14ac:dyDescent="0.25">
      <c r="A366" s="158" t="s">
        <v>264</v>
      </c>
      <c r="B366" s="87">
        <v>902</v>
      </c>
      <c r="C366" s="20" t="s">
        <v>244</v>
      </c>
      <c r="D366" s="21">
        <v>3</v>
      </c>
      <c r="E366" s="21" t="s">
        <v>265</v>
      </c>
      <c r="F366" s="87"/>
      <c r="G366" s="67">
        <f>G367</f>
        <v>207000</v>
      </c>
      <c r="H366" s="67">
        <f t="shared" ref="H366:I369" si="96">H367</f>
        <v>214000</v>
      </c>
      <c r="I366" s="67">
        <f t="shared" si="96"/>
        <v>221380</v>
      </c>
    </row>
    <row r="367" spans="1:9" ht="42" customHeight="1" x14ac:dyDescent="0.25">
      <c r="A367" s="165" t="s">
        <v>195</v>
      </c>
      <c r="B367" s="87">
        <v>902</v>
      </c>
      <c r="C367" s="20" t="s">
        <v>244</v>
      </c>
      <c r="D367" s="21">
        <v>3</v>
      </c>
      <c r="E367" s="21" t="s">
        <v>266</v>
      </c>
      <c r="F367" s="87"/>
      <c r="G367" s="67">
        <f>G368</f>
        <v>207000</v>
      </c>
      <c r="H367" s="67">
        <f t="shared" si="96"/>
        <v>214000</v>
      </c>
      <c r="I367" s="67">
        <f t="shared" si="96"/>
        <v>221380</v>
      </c>
    </row>
    <row r="368" spans="1:9" x14ac:dyDescent="0.25">
      <c r="A368" s="166" t="s">
        <v>29</v>
      </c>
      <c r="B368" s="87">
        <v>902</v>
      </c>
      <c r="C368" s="20" t="s">
        <v>244</v>
      </c>
      <c r="D368" s="21">
        <v>3</v>
      </c>
      <c r="E368" s="21" t="str">
        <f>E367</f>
        <v>03 3 07 099990</v>
      </c>
      <c r="F368" s="87">
        <v>200</v>
      </c>
      <c r="G368" s="67">
        <f>G369</f>
        <v>207000</v>
      </c>
      <c r="H368" s="67">
        <f t="shared" si="96"/>
        <v>214000</v>
      </c>
      <c r="I368" s="67">
        <f t="shared" si="96"/>
        <v>221380</v>
      </c>
    </row>
    <row r="369" spans="1:9" ht="18.75" customHeight="1" x14ac:dyDescent="0.25">
      <c r="A369" s="166" t="s">
        <v>30</v>
      </c>
      <c r="B369" s="87">
        <v>902</v>
      </c>
      <c r="C369" s="20" t="s">
        <v>244</v>
      </c>
      <c r="D369" s="21">
        <v>3</v>
      </c>
      <c r="E369" s="21" t="str">
        <f>E368</f>
        <v>03 3 07 099990</v>
      </c>
      <c r="F369" s="87">
        <v>240</v>
      </c>
      <c r="G369" s="67">
        <f>G370</f>
        <v>207000</v>
      </c>
      <c r="H369" s="67">
        <f t="shared" si="96"/>
        <v>214000</v>
      </c>
      <c r="I369" s="67">
        <f t="shared" si="96"/>
        <v>221380</v>
      </c>
    </row>
    <row r="370" spans="1:9" ht="20.25" customHeight="1" x14ac:dyDescent="0.25">
      <c r="A370" s="166" t="s">
        <v>32</v>
      </c>
      <c r="B370" s="87">
        <v>902</v>
      </c>
      <c r="C370" s="20" t="s">
        <v>244</v>
      </c>
      <c r="D370" s="21">
        <v>3</v>
      </c>
      <c r="E370" s="21" t="str">
        <f>E369</f>
        <v>03 3 07 099990</v>
      </c>
      <c r="F370" s="87">
        <v>244</v>
      </c>
      <c r="G370" s="67">
        <v>207000</v>
      </c>
      <c r="H370" s="67">
        <v>214000</v>
      </c>
      <c r="I370" s="67">
        <v>221380</v>
      </c>
    </row>
    <row r="371" spans="1:9" ht="25.5" x14ac:dyDescent="0.25">
      <c r="A371" s="166" t="s">
        <v>267</v>
      </c>
      <c r="B371" s="87">
        <v>902</v>
      </c>
      <c r="C371" s="20" t="s">
        <v>244</v>
      </c>
      <c r="D371" s="21">
        <v>3</v>
      </c>
      <c r="E371" s="21" t="s">
        <v>268</v>
      </c>
      <c r="F371" s="87"/>
      <c r="G371" s="67">
        <f>G372+G376</f>
        <v>1250500</v>
      </c>
      <c r="H371" s="67">
        <f>H376</f>
        <v>1250500</v>
      </c>
      <c r="I371" s="67">
        <f>I376</f>
        <v>1250500</v>
      </c>
    </row>
    <row r="372" spans="1:9" ht="40.5" hidden="1" customHeight="1" x14ac:dyDescent="0.25">
      <c r="A372" s="166" t="s">
        <v>195</v>
      </c>
      <c r="B372" s="87">
        <v>902</v>
      </c>
      <c r="C372" s="20" t="s">
        <v>244</v>
      </c>
      <c r="D372" s="21">
        <v>3</v>
      </c>
      <c r="E372" s="21" t="s">
        <v>269</v>
      </c>
      <c r="F372" s="87"/>
      <c r="G372" s="67">
        <f>G373</f>
        <v>0</v>
      </c>
      <c r="H372" s="67"/>
      <c r="I372" s="67"/>
    </row>
    <row r="373" spans="1:9" ht="20.25" hidden="1" customHeight="1" x14ac:dyDescent="0.25">
      <c r="A373" s="166" t="s">
        <v>117</v>
      </c>
      <c r="B373" s="87">
        <v>902</v>
      </c>
      <c r="C373" s="20" t="s">
        <v>244</v>
      </c>
      <c r="D373" s="21">
        <v>3</v>
      </c>
      <c r="E373" s="21" t="s">
        <v>269</v>
      </c>
      <c r="F373" s="87">
        <v>200</v>
      </c>
      <c r="G373" s="67">
        <f>G374</f>
        <v>0</v>
      </c>
      <c r="H373" s="67"/>
      <c r="I373" s="67"/>
    </row>
    <row r="374" spans="1:9" ht="18" hidden="1" customHeight="1" x14ac:dyDescent="0.25">
      <c r="A374" s="166" t="s">
        <v>30</v>
      </c>
      <c r="B374" s="87">
        <v>902</v>
      </c>
      <c r="C374" s="20" t="s">
        <v>244</v>
      </c>
      <c r="D374" s="21">
        <v>3</v>
      </c>
      <c r="E374" s="21" t="s">
        <v>269</v>
      </c>
      <c r="F374" s="87">
        <v>240</v>
      </c>
      <c r="G374" s="67">
        <f>G375</f>
        <v>0</v>
      </c>
      <c r="H374" s="67"/>
      <c r="I374" s="67"/>
    </row>
    <row r="375" spans="1:9" ht="20.25" hidden="1" customHeight="1" x14ac:dyDescent="0.25">
      <c r="A375" s="166" t="s">
        <v>32</v>
      </c>
      <c r="B375" s="87">
        <v>902</v>
      </c>
      <c r="C375" s="20" t="s">
        <v>244</v>
      </c>
      <c r="D375" s="21">
        <v>3</v>
      </c>
      <c r="E375" s="21" t="s">
        <v>269</v>
      </c>
      <c r="F375" s="87">
        <v>244</v>
      </c>
      <c r="G375" s="67"/>
      <c r="H375" s="67"/>
      <c r="I375" s="67"/>
    </row>
    <row r="376" spans="1:9" ht="30.75" customHeight="1" x14ac:dyDescent="0.25">
      <c r="A376" s="166" t="s">
        <v>270</v>
      </c>
      <c r="B376" s="87">
        <v>902</v>
      </c>
      <c r="C376" s="20" t="s">
        <v>244</v>
      </c>
      <c r="D376" s="21">
        <v>3</v>
      </c>
      <c r="E376" s="21" t="s">
        <v>271</v>
      </c>
      <c r="F376" s="87"/>
      <c r="G376" s="67">
        <f>G377</f>
        <v>1250500</v>
      </c>
      <c r="H376" s="67">
        <f t="shared" ref="H376:I378" si="97">H377</f>
        <v>1250500</v>
      </c>
      <c r="I376" s="67">
        <f t="shared" si="97"/>
        <v>1250500</v>
      </c>
    </row>
    <row r="377" spans="1:9" x14ac:dyDescent="0.25">
      <c r="A377" s="166" t="s">
        <v>29</v>
      </c>
      <c r="B377" s="87">
        <v>902</v>
      </c>
      <c r="C377" s="20" t="s">
        <v>244</v>
      </c>
      <c r="D377" s="21">
        <v>3</v>
      </c>
      <c r="E377" s="21" t="str">
        <f>E376</f>
        <v>03 3 08 40280</v>
      </c>
      <c r="F377" s="87">
        <v>200</v>
      </c>
      <c r="G377" s="67">
        <f>G378</f>
        <v>1250500</v>
      </c>
      <c r="H377" s="67">
        <f t="shared" si="97"/>
        <v>1250500</v>
      </c>
      <c r="I377" s="67">
        <f t="shared" si="97"/>
        <v>1250500</v>
      </c>
    </row>
    <row r="378" spans="1:9" ht="16.5" customHeight="1" x14ac:dyDescent="0.25">
      <c r="A378" s="166" t="s">
        <v>30</v>
      </c>
      <c r="B378" s="87">
        <v>902</v>
      </c>
      <c r="C378" s="20" t="s">
        <v>244</v>
      </c>
      <c r="D378" s="21">
        <v>3</v>
      </c>
      <c r="E378" s="21" t="str">
        <f>E377</f>
        <v>03 3 08 40280</v>
      </c>
      <c r="F378" s="87">
        <v>240</v>
      </c>
      <c r="G378" s="67">
        <f>G379</f>
        <v>1250500</v>
      </c>
      <c r="H378" s="67">
        <f t="shared" si="97"/>
        <v>1250500</v>
      </c>
      <c r="I378" s="67">
        <f t="shared" si="97"/>
        <v>1250500</v>
      </c>
    </row>
    <row r="379" spans="1:9" ht="15.75" customHeight="1" x14ac:dyDescent="0.25">
      <c r="A379" s="166" t="s">
        <v>32</v>
      </c>
      <c r="B379" s="87">
        <v>902</v>
      </c>
      <c r="C379" s="20" t="s">
        <v>244</v>
      </c>
      <c r="D379" s="21">
        <v>3</v>
      </c>
      <c r="E379" s="21" t="str">
        <f>E378</f>
        <v>03 3 08 40280</v>
      </c>
      <c r="F379" s="87">
        <v>244</v>
      </c>
      <c r="G379" s="67">
        <v>1250500</v>
      </c>
      <c r="H379" s="67">
        <v>1250500</v>
      </c>
      <c r="I379" s="67">
        <v>1250500</v>
      </c>
    </row>
    <row r="380" spans="1:9" ht="41.25" customHeight="1" x14ac:dyDescent="0.25">
      <c r="A380" s="166" t="s">
        <v>219</v>
      </c>
      <c r="B380" s="87">
        <v>902</v>
      </c>
      <c r="C380" s="20" t="s">
        <v>244</v>
      </c>
      <c r="D380" s="21">
        <v>3</v>
      </c>
      <c r="E380" s="21" t="s">
        <v>106</v>
      </c>
      <c r="F380" s="87"/>
      <c r="G380" s="67">
        <f t="shared" ref="G380:I385" si="98">G381</f>
        <v>500000</v>
      </c>
      <c r="H380" s="67">
        <f t="shared" si="98"/>
        <v>1000000</v>
      </c>
      <c r="I380" s="67">
        <f t="shared" si="98"/>
        <v>1000000</v>
      </c>
    </row>
    <row r="381" spans="1:9" ht="21.75" customHeight="1" x14ac:dyDescent="0.25">
      <c r="A381" s="166" t="s">
        <v>107</v>
      </c>
      <c r="B381" s="87">
        <v>902</v>
      </c>
      <c r="C381" s="20" t="s">
        <v>244</v>
      </c>
      <c r="D381" s="21">
        <v>3</v>
      </c>
      <c r="E381" s="21" t="s">
        <v>108</v>
      </c>
      <c r="F381" s="87"/>
      <c r="G381" s="67">
        <f t="shared" si="98"/>
        <v>500000</v>
      </c>
      <c r="H381" s="67">
        <f t="shared" si="98"/>
        <v>1000000</v>
      </c>
      <c r="I381" s="67">
        <f t="shared" si="98"/>
        <v>1000000</v>
      </c>
    </row>
    <row r="382" spans="1:9" ht="30" customHeight="1" x14ac:dyDescent="0.25">
      <c r="A382" s="166" t="s">
        <v>109</v>
      </c>
      <c r="B382" s="87">
        <v>902</v>
      </c>
      <c r="C382" s="20" t="s">
        <v>244</v>
      </c>
      <c r="D382" s="21">
        <v>3</v>
      </c>
      <c r="E382" s="21" t="s">
        <v>110</v>
      </c>
      <c r="F382" s="87"/>
      <c r="G382" s="67">
        <f t="shared" si="98"/>
        <v>500000</v>
      </c>
      <c r="H382" s="67">
        <f t="shared" si="98"/>
        <v>1000000</v>
      </c>
      <c r="I382" s="67">
        <f t="shared" si="98"/>
        <v>1000000</v>
      </c>
    </row>
    <row r="383" spans="1:9" ht="40.5" customHeight="1" x14ac:dyDescent="0.25">
      <c r="A383" s="166" t="s">
        <v>195</v>
      </c>
      <c r="B383" s="87">
        <v>902</v>
      </c>
      <c r="C383" s="20" t="s">
        <v>244</v>
      </c>
      <c r="D383" s="21">
        <v>3</v>
      </c>
      <c r="E383" s="21" t="s">
        <v>272</v>
      </c>
      <c r="F383" s="87"/>
      <c r="G383" s="67">
        <f t="shared" si="98"/>
        <v>500000</v>
      </c>
      <c r="H383" s="67">
        <f t="shared" si="98"/>
        <v>1000000</v>
      </c>
      <c r="I383" s="67">
        <f t="shared" si="98"/>
        <v>1000000</v>
      </c>
    </row>
    <row r="384" spans="1:9" ht="22.5" customHeight="1" x14ac:dyDescent="0.25">
      <c r="A384" s="166" t="s">
        <v>29</v>
      </c>
      <c r="B384" s="87">
        <v>902</v>
      </c>
      <c r="C384" s="20" t="s">
        <v>244</v>
      </c>
      <c r="D384" s="21">
        <v>3</v>
      </c>
      <c r="E384" s="21" t="str">
        <f>E383</f>
        <v>09 2 01 099990</v>
      </c>
      <c r="F384" s="87">
        <v>200</v>
      </c>
      <c r="G384" s="67">
        <f t="shared" si="98"/>
        <v>500000</v>
      </c>
      <c r="H384" s="67">
        <f t="shared" si="98"/>
        <v>1000000</v>
      </c>
      <c r="I384" s="67">
        <f t="shared" si="98"/>
        <v>1000000</v>
      </c>
    </row>
    <row r="385" spans="1:9" ht="18" customHeight="1" x14ac:dyDescent="0.25">
      <c r="A385" s="166" t="s">
        <v>30</v>
      </c>
      <c r="B385" s="87">
        <v>902</v>
      </c>
      <c r="C385" s="20" t="s">
        <v>244</v>
      </c>
      <c r="D385" s="21">
        <v>3</v>
      </c>
      <c r="E385" s="21" t="str">
        <f>E384</f>
        <v>09 2 01 099990</v>
      </c>
      <c r="F385" s="87">
        <v>240</v>
      </c>
      <c r="G385" s="67">
        <f t="shared" si="98"/>
        <v>500000</v>
      </c>
      <c r="H385" s="67">
        <f t="shared" si="98"/>
        <v>1000000</v>
      </c>
      <c r="I385" s="67">
        <f t="shared" si="98"/>
        <v>1000000</v>
      </c>
    </row>
    <row r="386" spans="1:9" ht="20.25" customHeight="1" x14ac:dyDescent="0.25">
      <c r="A386" s="166" t="s">
        <v>32</v>
      </c>
      <c r="B386" s="87">
        <v>902</v>
      </c>
      <c r="C386" s="20" t="s">
        <v>244</v>
      </c>
      <c r="D386" s="21">
        <v>3</v>
      </c>
      <c r="E386" s="21" t="str">
        <f>E385</f>
        <v>09 2 01 099990</v>
      </c>
      <c r="F386" s="87">
        <v>244</v>
      </c>
      <c r="G386" s="67">
        <v>500000</v>
      </c>
      <c r="H386" s="67">
        <v>1000000</v>
      </c>
      <c r="I386" s="67">
        <v>1000000</v>
      </c>
    </row>
    <row r="387" spans="1:9" x14ac:dyDescent="0.25">
      <c r="A387" s="167" t="s">
        <v>279</v>
      </c>
      <c r="B387" s="16">
        <v>902</v>
      </c>
      <c r="C387" s="17" t="s">
        <v>280</v>
      </c>
      <c r="D387" s="18">
        <v>0</v>
      </c>
      <c r="E387" s="26"/>
      <c r="F387" s="16"/>
      <c r="G387" s="66">
        <f>G388</f>
        <v>2500000</v>
      </c>
      <c r="H387" s="66">
        <f t="shared" ref="H387:I387" si="99">H388</f>
        <v>2404600</v>
      </c>
      <c r="I387" s="66">
        <f t="shared" si="99"/>
        <v>2458200</v>
      </c>
    </row>
    <row r="388" spans="1:9" ht="13.5" customHeight="1" x14ac:dyDescent="0.25">
      <c r="A388" s="166" t="s">
        <v>281</v>
      </c>
      <c r="B388" s="87">
        <v>902</v>
      </c>
      <c r="C388" s="20" t="s">
        <v>280</v>
      </c>
      <c r="D388" s="21">
        <v>5</v>
      </c>
      <c r="E388" s="21"/>
      <c r="F388" s="87"/>
      <c r="G388" s="67">
        <f t="shared" ref="G388:I394" si="100">G389</f>
        <v>2500000</v>
      </c>
      <c r="H388" s="67">
        <f t="shared" si="100"/>
        <v>2404600</v>
      </c>
      <c r="I388" s="67">
        <f t="shared" si="100"/>
        <v>2458200</v>
      </c>
    </row>
    <row r="389" spans="1:9" ht="38.25" customHeight="1" x14ac:dyDescent="0.25">
      <c r="A389" s="166" t="s">
        <v>282</v>
      </c>
      <c r="B389" s="87">
        <v>902</v>
      </c>
      <c r="C389" s="20" t="s">
        <v>280</v>
      </c>
      <c r="D389" s="21">
        <v>5</v>
      </c>
      <c r="E389" s="21" t="s">
        <v>283</v>
      </c>
      <c r="F389" s="87"/>
      <c r="G389" s="67">
        <f t="shared" si="100"/>
        <v>2500000</v>
      </c>
      <c r="H389" s="67">
        <f t="shared" si="100"/>
        <v>2404600</v>
      </c>
      <c r="I389" s="67">
        <f t="shared" si="100"/>
        <v>2458200</v>
      </c>
    </row>
    <row r="390" spans="1:9" ht="25.5" customHeight="1" x14ac:dyDescent="0.25">
      <c r="A390" s="166" t="s">
        <v>284</v>
      </c>
      <c r="B390" s="87">
        <v>902</v>
      </c>
      <c r="C390" s="20" t="s">
        <v>280</v>
      </c>
      <c r="D390" s="21">
        <v>5</v>
      </c>
      <c r="E390" s="21" t="s">
        <v>285</v>
      </c>
      <c r="F390" s="87"/>
      <c r="G390" s="67">
        <f t="shared" si="100"/>
        <v>2500000</v>
      </c>
      <c r="H390" s="67">
        <f t="shared" si="100"/>
        <v>2404600</v>
      </c>
      <c r="I390" s="67">
        <f t="shared" si="100"/>
        <v>2458200</v>
      </c>
    </row>
    <row r="391" spans="1:9" ht="24.75" customHeight="1" x14ac:dyDescent="0.25">
      <c r="A391" s="166" t="s">
        <v>286</v>
      </c>
      <c r="B391" s="87">
        <v>902</v>
      </c>
      <c r="C391" s="20" t="s">
        <v>280</v>
      </c>
      <c r="D391" s="21">
        <v>5</v>
      </c>
      <c r="E391" s="21" t="s">
        <v>287</v>
      </c>
      <c r="F391" s="87"/>
      <c r="G391" s="67">
        <f>G392+G396</f>
        <v>2500000</v>
      </c>
      <c r="H391" s="67">
        <f t="shared" ref="H391:I391" si="101">H392+H396</f>
        <v>2404600</v>
      </c>
      <c r="I391" s="67">
        <f t="shared" si="101"/>
        <v>2458200</v>
      </c>
    </row>
    <row r="392" spans="1:9" ht="42" customHeight="1" x14ac:dyDescent="0.25">
      <c r="A392" s="166" t="s">
        <v>288</v>
      </c>
      <c r="B392" s="87">
        <v>902</v>
      </c>
      <c r="C392" s="20" t="s">
        <v>280</v>
      </c>
      <c r="D392" s="21">
        <v>5</v>
      </c>
      <c r="E392" s="21" t="s">
        <v>289</v>
      </c>
      <c r="F392" s="87"/>
      <c r="G392" s="67">
        <f t="shared" si="100"/>
        <v>2500000</v>
      </c>
      <c r="H392" s="67">
        <f t="shared" si="100"/>
        <v>2000000</v>
      </c>
      <c r="I392" s="67">
        <f t="shared" si="100"/>
        <v>2000000</v>
      </c>
    </row>
    <row r="393" spans="1:9" ht="21.75" customHeight="1" x14ac:dyDescent="0.25">
      <c r="A393" s="166" t="s">
        <v>29</v>
      </c>
      <c r="B393" s="87">
        <v>902</v>
      </c>
      <c r="C393" s="20" t="s">
        <v>280</v>
      </c>
      <c r="D393" s="21">
        <v>5</v>
      </c>
      <c r="E393" s="21" t="s">
        <v>289</v>
      </c>
      <c r="F393" s="87">
        <v>200</v>
      </c>
      <c r="G393" s="67">
        <f t="shared" si="100"/>
        <v>2500000</v>
      </c>
      <c r="H393" s="67">
        <f t="shared" si="100"/>
        <v>2000000</v>
      </c>
      <c r="I393" s="67">
        <f t="shared" si="100"/>
        <v>2000000</v>
      </c>
    </row>
    <row r="394" spans="1:9" ht="16.5" customHeight="1" x14ac:dyDescent="0.25">
      <c r="A394" s="166" t="s">
        <v>30</v>
      </c>
      <c r="B394" s="87">
        <v>902</v>
      </c>
      <c r="C394" s="20" t="s">
        <v>280</v>
      </c>
      <c r="D394" s="21">
        <v>5</v>
      </c>
      <c r="E394" s="21" t="s">
        <v>289</v>
      </c>
      <c r="F394" s="87">
        <v>240</v>
      </c>
      <c r="G394" s="67">
        <f t="shared" si="100"/>
        <v>2500000</v>
      </c>
      <c r="H394" s="67">
        <f t="shared" si="100"/>
        <v>2000000</v>
      </c>
      <c r="I394" s="67">
        <f t="shared" si="100"/>
        <v>2000000</v>
      </c>
    </row>
    <row r="395" spans="1:9" ht="17.25" customHeight="1" x14ac:dyDescent="0.25">
      <c r="A395" s="166" t="s">
        <v>32</v>
      </c>
      <c r="B395" s="87">
        <v>902</v>
      </c>
      <c r="C395" s="20" t="s">
        <v>280</v>
      </c>
      <c r="D395" s="21">
        <v>5</v>
      </c>
      <c r="E395" s="84" t="s">
        <v>289</v>
      </c>
      <c r="F395" s="87">
        <v>244</v>
      </c>
      <c r="G395" s="67">
        <v>2500000</v>
      </c>
      <c r="H395" s="67">
        <v>2000000</v>
      </c>
      <c r="I395" s="67">
        <v>2000000</v>
      </c>
    </row>
    <row r="396" spans="1:9" ht="38.25" customHeight="1" x14ac:dyDescent="0.25">
      <c r="A396" s="166" t="s">
        <v>657</v>
      </c>
      <c r="B396" s="87">
        <v>902</v>
      </c>
      <c r="C396" s="20" t="s">
        <v>280</v>
      </c>
      <c r="D396" s="21">
        <v>5</v>
      </c>
      <c r="E396" s="84" t="s">
        <v>290</v>
      </c>
      <c r="F396" s="87"/>
      <c r="G396" s="67">
        <f>G397</f>
        <v>0</v>
      </c>
      <c r="H396" s="67">
        <f t="shared" ref="H396:I398" si="102">H397</f>
        <v>404600</v>
      </c>
      <c r="I396" s="67">
        <f t="shared" si="102"/>
        <v>458200</v>
      </c>
    </row>
    <row r="397" spans="1:9" ht="17.25" customHeight="1" x14ac:dyDescent="0.25">
      <c r="A397" s="166" t="s">
        <v>29</v>
      </c>
      <c r="B397" s="87">
        <v>902</v>
      </c>
      <c r="C397" s="20" t="s">
        <v>280</v>
      </c>
      <c r="D397" s="21">
        <v>5</v>
      </c>
      <c r="E397" s="84" t="s">
        <v>290</v>
      </c>
      <c r="F397" s="87">
        <v>200</v>
      </c>
      <c r="G397" s="67">
        <f>G398</f>
        <v>0</v>
      </c>
      <c r="H397" s="67">
        <f t="shared" si="102"/>
        <v>404600</v>
      </c>
      <c r="I397" s="67">
        <f t="shared" si="102"/>
        <v>458200</v>
      </c>
    </row>
    <row r="398" spans="1:9" ht="17.25" customHeight="1" x14ac:dyDescent="0.25">
      <c r="A398" s="166" t="s">
        <v>30</v>
      </c>
      <c r="B398" s="87">
        <v>902</v>
      </c>
      <c r="C398" s="20" t="s">
        <v>280</v>
      </c>
      <c r="D398" s="21">
        <v>5</v>
      </c>
      <c r="E398" s="84" t="s">
        <v>290</v>
      </c>
      <c r="F398" s="87">
        <v>240</v>
      </c>
      <c r="G398" s="67">
        <f>G399</f>
        <v>0</v>
      </c>
      <c r="H398" s="67">
        <f t="shared" si="102"/>
        <v>404600</v>
      </c>
      <c r="I398" s="67">
        <f t="shared" si="102"/>
        <v>458200</v>
      </c>
    </row>
    <row r="399" spans="1:9" ht="17.25" customHeight="1" x14ac:dyDescent="0.25">
      <c r="A399" s="166" t="s">
        <v>32</v>
      </c>
      <c r="B399" s="87">
        <v>902</v>
      </c>
      <c r="C399" s="20" t="s">
        <v>280</v>
      </c>
      <c r="D399" s="21">
        <v>5</v>
      </c>
      <c r="E399" s="84" t="s">
        <v>290</v>
      </c>
      <c r="F399" s="87">
        <v>244</v>
      </c>
      <c r="G399" s="67"/>
      <c r="H399" s="67">
        <v>404600</v>
      </c>
      <c r="I399" s="67">
        <v>458200</v>
      </c>
    </row>
    <row r="400" spans="1:9" x14ac:dyDescent="0.25">
      <c r="A400" s="167" t="s">
        <v>291</v>
      </c>
      <c r="B400" s="16">
        <v>902</v>
      </c>
      <c r="C400" s="17" t="s">
        <v>292</v>
      </c>
      <c r="D400" s="18">
        <v>0</v>
      </c>
      <c r="E400" s="27"/>
      <c r="F400" s="16"/>
      <c r="G400" s="66">
        <f>G401</f>
        <v>300000</v>
      </c>
      <c r="H400" s="66">
        <f t="shared" ref="H400:I400" si="103">H401</f>
        <v>505000</v>
      </c>
      <c r="I400" s="66">
        <f t="shared" si="103"/>
        <v>410000</v>
      </c>
    </row>
    <row r="401" spans="1:9" x14ac:dyDescent="0.25">
      <c r="A401" s="166" t="s">
        <v>299</v>
      </c>
      <c r="B401" s="87">
        <v>902</v>
      </c>
      <c r="C401" s="20" t="s">
        <v>292</v>
      </c>
      <c r="D401" s="21">
        <v>7</v>
      </c>
      <c r="E401" s="84"/>
      <c r="F401" s="87"/>
      <c r="G401" s="67">
        <f>G402+G411</f>
        <v>300000</v>
      </c>
      <c r="H401" s="67">
        <f t="shared" ref="H401:I401" si="104">H402+H411</f>
        <v>505000</v>
      </c>
      <c r="I401" s="67">
        <f t="shared" si="104"/>
        <v>410000</v>
      </c>
    </row>
    <row r="402" spans="1:9" ht="38.25" x14ac:dyDescent="0.25">
      <c r="A402" s="166" t="s">
        <v>68</v>
      </c>
      <c r="B402" s="87">
        <v>902</v>
      </c>
      <c r="C402" s="20" t="s">
        <v>292</v>
      </c>
      <c r="D402" s="21">
        <v>7</v>
      </c>
      <c r="E402" s="21" t="s">
        <v>69</v>
      </c>
      <c r="F402" s="87"/>
      <c r="G402" s="67">
        <f>G403</f>
        <v>60000</v>
      </c>
      <c r="H402" s="67">
        <f t="shared" ref="H402:I407" si="105">H403</f>
        <v>265000</v>
      </c>
      <c r="I402" s="67">
        <f t="shared" si="105"/>
        <v>170000</v>
      </c>
    </row>
    <row r="403" spans="1:9" ht="25.5" x14ac:dyDescent="0.25">
      <c r="A403" s="166" t="s">
        <v>70</v>
      </c>
      <c r="B403" s="87">
        <v>902</v>
      </c>
      <c r="C403" s="20" t="s">
        <v>292</v>
      </c>
      <c r="D403" s="21">
        <v>7</v>
      </c>
      <c r="E403" s="21" t="s">
        <v>71</v>
      </c>
      <c r="F403" s="87"/>
      <c r="G403" s="67">
        <f>G404</f>
        <v>60000</v>
      </c>
      <c r="H403" s="67">
        <f t="shared" si="105"/>
        <v>265000</v>
      </c>
      <c r="I403" s="67">
        <f t="shared" si="105"/>
        <v>170000</v>
      </c>
    </row>
    <row r="404" spans="1:9" ht="25.5" x14ac:dyDescent="0.25">
      <c r="A404" s="166" t="s">
        <v>72</v>
      </c>
      <c r="B404" s="87">
        <v>902</v>
      </c>
      <c r="C404" s="20" t="s">
        <v>292</v>
      </c>
      <c r="D404" s="21">
        <v>7</v>
      </c>
      <c r="E404" s="21" t="s">
        <v>73</v>
      </c>
      <c r="F404" s="87"/>
      <c r="G404" s="67">
        <f>G405</f>
        <v>60000</v>
      </c>
      <c r="H404" s="67">
        <f t="shared" si="105"/>
        <v>265000</v>
      </c>
      <c r="I404" s="67">
        <f t="shared" si="105"/>
        <v>170000</v>
      </c>
    </row>
    <row r="405" spans="1:9" ht="43.5" customHeight="1" x14ac:dyDescent="0.25">
      <c r="A405" s="166" t="s">
        <v>151</v>
      </c>
      <c r="B405" s="87">
        <v>902</v>
      </c>
      <c r="C405" s="20" t="s">
        <v>292</v>
      </c>
      <c r="D405" s="21">
        <v>7</v>
      </c>
      <c r="E405" s="21" t="s">
        <v>300</v>
      </c>
      <c r="F405" s="87"/>
      <c r="G405" s="67">
        <f>G406+G409</f>
        <v>60000</v>
      </c>
      <c r="H405" s="67">
        <f t="shared" ref="H405:I405" si="106">H406+H409</f>
        <v>265000</v>
      </c>
      <c r="I405" s="67">
        <f t="shared" si="106"/>
        <v>170000</v>
      </c>
    </row>
    <row r="406" spans="1:9" x14ac:dyDescent="0.25">
      <c r="A406" s="166" t="s">
        <v>29</v>
      </c>
      <c r="B406" s="87">
        <v>902</v>
      </c>
      <c r="C406" s="20" t="s">
        <v>292</v>
      </c>
      <c r="D406" s="21">
        <v>7</v>
      </c>
      <c r="E406" s="21" t="str">
        <f>E405</f>
        <v>04 1 01 09990</v>
      </c>
      <c r="F406" s="87">
        <v>200</v>
      </c>
      <c r="G406" s="67">
        <f>G407</f>
        <v>60000</v>
      </c>
      <c r="H406" s="67">
        <f t="shared" si="105"/>
        <v>265000</v>
      </c>
      <c r="I406" s="67">
        <f t="shared" si="105"/>
        <v>170000</v>
      </c>
    </row>
    <row r="407" spans="1:9" ht="19.5" customHeight="1" x14ac:dyDescent="0.25">
      <c r="A407" s="166" t="s">
        <v>30</v>
      </c>
      <c r="B407" s="87">
        <v>902</v>
      </c>
      <c r="C407" s="20" t="s">
        <v>292</v>
      </c>
      <c r="D407" s="21">
        <v>7</v>
      </c>
      <c r="E407" s="21" t="str">
        <f>E406</f>
        <v>04 1 01 09990</v>
      </c>
      <c r="F407" s="87">
        <v>240</v>
      </c>
      <c r="G407" s="67">
        <f>G408</f>
        <v>60000</v>
      </c>
      <c r="H407" s="67">
        <f t="shared" si="105"/>
        <v>265000</v>
      </c>
      <c r="I407" s="67">
        <f t="shared" si="105"/>
        <v>170000</v>
      </c>
    </row>
    <row r="408" spans="1:9" ht="17.25" customHeight="1" x14ac:dyDescent="0.25">
      <c r="A408" s="166" t="s">
        <v>32</v>
      </c>
      <c r="B408" s="87">
        <v>902</v>
      </c>
      <c r="C408" s="20" t="s">
        <v>292</v>
      </c>
      <c r="D408" s="21">
        <v>7</v>
      </c>
      <c r="E408" s="21" t="str">
        <f>E407</f>
        <v>04 1 01 09990</v>
      </c>
      <c r="F408" s="87">
        <v>244</v>
      </c>
      <c r="G408" s="67">
        <v>60000</v>
      </c>
      <c r="H408" s="67">
        <v>265000</v>
      </c>
      <c r="I408" s="67">
        <v>170000</v>
      </c>
    </row>
    <row r="409" spans="1:9" ht="17.25" hidden="1" customHeight="1" x14ac:dyDescent="0.25">
      <c r="A409" s="166" t="s">
        <v>33</v>
      </c>
      <c r="B409" s="87">
        <v>902</v>
      </c>
      <c r="C409" s="20" t="s">
        <v>292</v>
      </c>
      <c r="D409" s="21">
        <v>7</v>
      </c>
      <c r="E409" s="21" t="s">
        <v>300</v>
      </c>
      <c r="F409" s="87">
        <v>800</v>
      </c>
      <c r="G409" s="67">
        <f>G410</f>
        <v>0</v>
      </c>
      <c r="H409" s="67"/>
      <c r="I409" s="67"/>
    </row>
    <row r="410" spans="1:9" ht="17.25" hidden="1" customHeight="1" x14ac:dyDescent="0.25">
      <c r="A410" s="166" t="s">
        <v>38</v>
      </c>
      <c r="B410" s="87">
        <v>902</v>
      </c>
      <c r="C410" s="20" t="s">
        <v>292</v>
      </c>
      <c r="D410" s="21">
        <v>7</v>
      </c>
      <c r="E410" s="21" t="s">
        <v>300</v>
      </c>
      <c r="F410" s="87">
        <v>880</v>
      </c>
      <c r="G410" s="67"/>
      <c r="H410" s="67"/>
      <c r="I410" s="67"/>
    </row>
    <row r="411" spans="1:9" ht="38.25" x14ac:dyDescent="0.25">
      <c r="A411" s="166" t="s">
        <v>301</v>
      </c>
      <c r="B411" s="87">
        <v>902</v>
      </c>
      <c r="C411" s="20" t="s">
        <v>292</v>
      </c>
      <c r="D411" s="21">
        <v>7</v>
      </c>
      <c r="E411" s="21" t="s">
        <v>302</v>
      </c>
      <c r="F411" s="87"/>
      <c r="G411" s="67">
        <f>G412</f>
        <v>240000</v>
      </c>
      <c r="H411" s="67">
        <f t="shared" ref="H411:I415" si="107">H412</f>
        <v>240000</v>
      </c>
      <c r="I411" s="67">
        <f t="shared" si="107"/>
        <v>240000</v>
      </c>
    </row>
    <row r="412" spans="1:9" ht="25.5" x14ac:dyDescent="0.25">
      <c r="A412" s="166" t="s">
        <v>303</v>
      </c>
      <c r="B412" s="87">
        <v>902</v>
      </c>
      <c r="C412" s="20" t="s">
        <v>292</v>
      </c>
      <c r="D412" s="21">
        <v>7</v>
      </c>
      <c r="E412" s="21" t="s">
        <v>304</v>
      </c>
      <c r="F412" s="87"/>
      <c r="G412" s="67">
        <f>G413</f>
        <v>240000</v>
      </c>
      <c r="H412" s="67">
        <f t="shared" si="107"/>
        <v>240000</v>
      </c>
      <c r="I412" s="67">
        <f t="shared" si="107"/>
        <v>240000</v>
      </c>
    </row>
    <row r="413" spans="1:9" ht="27.75" customHeight="1" x14ac:dyDescent="0.25">
      <c r="A413" s="166" t="s">
        <v>305</v>
      </c>
      <c r="B413" s="87">
        <v>902</v>
      </c>
      <c r="C413" s="20" t="s">
        <v>292</v>
      </c>
      <c r="D413" s="21">
        <v>7</v>
      </c>
      <c r="E413" s="21" t="s">
        <v>306</v>
      </c>
      <c r="F413" s="87"/>
      <c r="G413" s="67">
        <f>G414</f>
        <v>240000</v>
      </c>
      <c r="H413" s="67">
        <f t="shared" si="107"/>
        <v>240000</v>
      </c>
      <c r="I413" s="67">
        <f t="shared" si="107"/>
        <v>240000</v>
      </c>
    </row>
    <row r="414" spans="1:9" ht="27.75" customHeight="1" x14ac:dyDescent="0.25">
      <c r="A414" s="166" t="s">
        <v>307</v>
      </c>
      <c r="B414" s="87">
        <v>902</v>
      </c>
      <c r="C414" s="20" t="s">
        <v>292</v>
      </c>
      <c r="D414" s="21">
        <v>7</v>
      </c>
      <c r="E414" s="21" t="s">
        <v>308</v>
      </c>
      <c r="F414" s="87"/>
      <c r="G414" s="67">
        <f>G415</f>
        <v>240000</v>
      </c>
      <c r="H414" s="67">
        <f t="shared" si="107"/>
        <v>240000</v>
      </c>
      <c r="I414" s="67">
        <f t="shared" si="107"/>
        <v>240000</v>
      </c>
    </row>
    <row r="415" spans="1:9" ht="12.75" customHeight="1" x14ac:dyDescent="0.25">
      <c r="A415" s="166" t="s">
        <v>25</v>
      </c>
      <c r="B415" s="87">
        <v>902</v>
      </c>
      <c r="C415" s="20" t="s">
        <v>292</v>
      </c>
      <c r="D415" s="21">
        <v>7</v>
      </c>
      <c r="E415" s="21" t="s">
        <v>308</v>
      </c>
      <c r="F415" s="87">
        <v>100</v>
      </c>
      <c r="G415" s="67">
        <f>G416</f>
        <v>240000</v>
      </c>
      <c r="H415" s="67">
        <f t="shared" si="107"/>
        <v>240000</v>
      </c>
      <c r="I415" s="67">
        <f t="shared" si="107"/>
        <v>240000</v>
      </c>
    </row>
    <row r="416" spans="1:9" ht="17.25" customHeight="1" x14ac:dyDescent="0.25">
      <c r="A416" s="166" t="s">
        <v>309</v>
      </c>
      <c r="B416" s="87">
        <v>902</v>
      </c>
      <c r="C416" s="20" t="s">
        <v>292</v>
      </c>
      <c r="D416" s="21">
        <v>7</v>
      </c>
      <c r="E416" s="21" t="s">
        <v>308</v>
      </c>
      <c r="F416" s="87">
        <v>110</v>
      </c>
      <c r="G416" s="67">
        <f>G417+G418</f>
        <v>240000</v>
      </c>
      <c r="H416" s="67">
        <f t="shared" ref="H416:I416" si="108">H417+H418</f>
        <v>240000</v>
      </c>
      <c r="I416" s="67">
        <f t="shared" si="108"/>
        <v>240000</v>
      </c>
    </row>
    <row r="417" spans="1:9" ht="16.5" customHeight="1" x14ac:dyDescent="0.25">
      <c r="A417" s="166" t="s">
        <v>310</v>
      </c>
      <c r="B417" s="87">
        <v>902</v>
      </c>
      <c r="C417" s="20" t="s">
        <v>292</v>
      </c>
      <c r="D417" s="21">
        <v>7</v>
      </c>
      <c r="E417" s="21" t="s">
        <v>308</v>
      </c>
      <c r="F417" s="87">
        <v>111</v>
      </c>
      <c r="G417" s="67">
        <v>184330</v>
      </c>
      <c r="H417" s="67">
        <v>184330</v>
      </c>
      <c r="I417" s="67">
        <v>184330</v>
      </c>
    </row>
    <row r="418" spans="1:9" ht="25.5" customHeight="1" x14ac:dyDescent="0.25">
      <c r="A418" s="166" t="s">
        <v>311</v>
      </c>
      <c r="B418" s="87">
        <v>902</v>
      </c>
      <c r="C418" s="20" t="s">
        <v>292</v>
      </c>
      <c r="D418" s="21">
        <v>7</v>
      </c>
      <c r="E418" s="21" t="s">
        <v>308</v>
      </c>
      <c r="F418" s="87">
        <v>119</v>
      </c>
      <c r="G418" s="67">
        <v>55670</v>
      </c>
      <c r="H418" s="67">
        <v>55670</v>
      </c>
      <c r="I418" s="67">
        <v>55670</v>
      </c>
    </row>
    <row r="419" spans="1:9" x14ac:dyDescent="0.25">
      <c r="A419" s="166" t="s">
        <v>312</v>
      </c>
      <c r="B419" s="87">
        <v>902</v>
      </c>
      <c r="C419" s="20" t="s">
        <v>313</v>
      </c>
      <c r="D419" s="21">
        <v>0</v>
      </c>
      <c r="E419" s="21"/>
      <c r="F419" s="87"/>
      <c r="G419" s="67">
        <f t="shared" ref="G419:I459" si="109">G420</f>
        <v>38871744</v>
      </c>
      <c r="H419" s="67">
        <f t="shared" si="109"/>
        <v>33583244</v>
      </c>
      <c r="I419" s="67">
        <f t="shared" si="109"/>
        <v>33316244</v>
      </c>
    </row>
    <row r="420" spans="1:9" ht="17.25" customHeight="1" x14ac:dyDescent="0.25">
      <c r="A420" s="166" t="s">
        <v>314</v>
      </c>
      <c r="B420" s="87">
        <v>902</v>
      </c>
      <c r="C420" s="20" t="s">
        <v>313</v>
      </c>
      <c r="D420" s="21">
        <v>1</v>
      </c>
      <c r="E420" s="21"/>
      <c r="F420" s="87"/>
      <c r="G420" s="67">
        <f>G421+G428+G435</f>
        <v>38871744</v>
      </c>
      <c r="H420" s="67">
        <f>H421+H428+H435</f>
        <v>33583244</v>
      </c>
      <c r="I420" s="67">
        <f>I421+I428+I435</f>
        <v>33316244</v>
      </c>
    </row>
    <row r="421" spans="1:9" ht="39" customHeight="1" x14ac:dyDescent="0.25">
      <c r="A421" s="166" t="s">
        <v>68</v>
      </c>
      <c r="B421" s="87">
        <v>902</v>
      </c>
      <c r="C421" s="20" t="s">
        <v>313</v>
      </c>
      <c r="D421" s="21">
        <v>1</v>
      </c>
      <c r="E421" s="21" t="s">
        <v>69</v>
      </c>
      <c r="F421" s="87"/>
      <c r="G421" s="67">
        <f t="shared" ref="G421:I426" si="110">G422</f>
        <v>214000</v>
      </c>
      <c r="H421" s="67">
        <f t="shared" si="110"/>
        <v>214000</v>
      </c>
      <c r="I421" s="67">
        <f t="shared" si="110"/>
        <v>214000</v>
      </c>
    </row>
    <row r="422" spans="1:9" ht="25.5" x14ac:dyDescent="0.25">
      <c r="A422" s="166" t="s">
        <v>315</v>
      </c>
      <c r="B422" s="87">
        <v>902</v>
      </c>
      <c r="C422" s="20" t="s">
        <v>313</v>
      </c>
      <c r="D422" s="21">
        <v>1</v>
      </c>
      <c r="E422" s="21" t="s">
        <v>316</v>
      </c>
      <c r="F422" s="87"/>
      <c r="G422" s="67">
        <f t="shared" si="110"/>
        <v>214000</v>
      </c>
      <c r="H422" s="67">
        <f t="shared" si="110"/>
        <v>214000</v>
      </c>
      <c r="I422" s="67">
        <f t="shared" si="110"/>
        <v>214000</v>
      </c>
    </row>
    <row r="423" spans="1:9" ht="25.5" x14ac:dyDescent="0.25">
      <c r="A423" s="166" t="s">
        <v>317</v>
      </c>
      <c r="B423" s="87">
        <v>902</v>
      </c>
      <c r="C423" s="20" t="s">
        <v>313</v>
      </c>
      <c r="D423" s="21">
        <v>1</v>
      </c>
      <c r="E423" s="21" t="s">
        <v>318</v>
      </c>
      <c r="F423" s="87"/>
      <c r="G423" s="67">
        <f t="shared" si="110"/>
        <v>214000</v>
      </c>
      <c r="H423" s="67">
        <f t="shared" si="110"/>
        <v>214000</v>
      </c>
      <c r="I423" s="67">
        <f t="shared" si="110"/>
        <v>214000</v>
      </c>
    </row>
    <row r="424" spans="1:9" ht="38.25" x14ac:dyDescent="0.25">
      <c r="A424" s="166" t="s">
        <v>151</v>
      </c>
      <c r="B424" s="87">
        <v>902</v>
      </c>
      <c r="C424" s="20" t="s">
        <v>313</v>
      </c>
      <c r="D424" s="21">
        <v>1</v>
      </c>
      <c r="E424" s="21" t="s">
        <v>319</v>
      </c>
      <c r="F424" s="87"/>
      <c r="G424" s="67">
        <f t="shared" si="110"/>
        <v>214000</v>
      </c>
      <c r="H424" s="67">
        <f t="shared" si="110"/>
        <v>214000</v>
      </c>
      <c r="I424" s="67">
        <f t="shared" si="110"/>
        <v>214000</v>
      </c>
    </row>
    <row r="425" spans="1:9" x14ac:dyDescent="0.25">
      <c r="A425" s="166" t="s">
        <v>29</v>
      </c>
      <c r="B425" s="87">
        <v>902</v>
      </c>
      <c r="C425" s="20" t="s">
        <v>313</v>
      </c>
      <c r="D425" s="21">
        <v>1</v>
      </c>
      <c r="E425" s="21" t="s">
        <v>319</v>
      </c>
      <c r="F425" s="87">
        <v>200</v>
      </c>
      <c r="G425" s="67">
        <f t="shared" si="110"/>
        <v>214000</v>
      </c>
      <c r="H425" s="67">
        <f t="shared" si="110"/>
        <v>214000</v>
      </c>
      <c r="I425" s="67">
        <f t="shared" si="110"/>
        <v>214000</v>
      </c>
    </row>
    <row r="426" spans="1:9" ht="18" customHeight="1" x14ac:dyDescent="0.25">
      <c r="A426" s="166" t="s">
        <v>30</v>
      </c>
      <c r="B426" s="87">
        <v>902</v>
      </c>
      <c r="C426" s="20" t="s">
        <v>313</v>
      </c>
      <c r="D426" s="21">
        <v>1</v>
      </c>
      <c r="E426" s="21" t="s">
        <v>319</v>
      </c>
      <c r="F426" s="87">
        <v>240</v>
      </c>
      <c r="G426" s="67">
        <f t="shared" si="110"/>
        <v>214000</v>
      </c>
      <c r="H426" s="67">
        <f t="shared" si="110"/>
        <v>214000</v>
      </c>
      <c r="I426" s="67">
        <f t="shared" si="110"/>
        <v>214000</v>
      </c>
    </row>
    <row r="427" spans="1:9" ht="20.25" customHeight="1" x14ac:dyDescent="0.25">
      <c r="A427" s="166" t="s">
        <v>32</v>
      </c>
      <c r="B427" s="87">
        <v>902</v>
      </c>
      <c r="C427" s="20" t="s">
        <v>313</v>
      </c>
      <c r="D427" s="21">
        <v>1</v>
      </c>
      <c r="E427" s="21" t="s">
        <v>319</v>
      </c>
      <c r="F427" s="87">
        <v>244</v>
      </c>
      <c r="G427" s="67">
        <v>214000</v>
      </c>
      <c r="H427" s="67">
        <v>214000</v>
      </c>
      <c r="I427" s="67">
        <v>214000</v>
      </c>
    </row>
    <row r="428" spans="1:9" ht="54" customHeight="1" x14ac:dyDescent="0.25">
      <c r="A428" s="166" t="s">
        <v>320</v>
      </c>
      <c r="B428" s="87">
        <v>902</v>
      </c>
      <c r="C428" s="20" t="s">
        <v>313</v>
      </c>
      <c r="D428" s="21">
        <v>1</v>
      </c>
      <c r="E428" s="21" t="s">
        <v>98</v>
      </c>
      <c r="F428" s="87"/>
      <c r="G428" s="67">
        <f t="shared" ref="G428:I433" si="111">G429</f>
        <v>493150</v>
      </c>
      <c r="H428" s="67">
        <f t="shared" si="111"/>
        <v>93150</v>
      </c>
      <c r="I428" s="67">
        <f t="shared" si="111"/>
        <v>93150</v>
      </c>
    </row>
    <row r="429" spans="1:9" ht="19.5" customHeight="1" x14ac:dyDescent="0.25">
      <c r="A429" s="166" t="s">
        <v>99</v>
      </c>
      <c r="B429" s="87">
        <v>902</v>
      </c>
      <c r="C429" s="20" t="s">
        <v>313</v>
      </c>
      <c r="D429" s="21">
        <v>1</v>
      </c>
      <c r="E429" s="21" t="s">
        <v>100</v>
      </c>
      <c r="F429" s="87"/>
      <c r="G429" s="67">
        <f t="shared" si="111"/>
        <v>493150</v>
      </c>
      <c r="H429" s="67">
        <f t="shared" si="111"/>
        <v>93150</v>
      </c>
      <c r="I429" s="67">
        <f t="shared" si="111"/>
        <v>93150</v>
      </c>
    </row>
    <row r="430" spans="1:9" ht="39.75" customHeight="1" x14ac:dyDescent="0.25">
      <c r="A430" s="166" t="s">
        <v>321</v>
      </c>
      <c r="B430" s="87">
        <v>902</v>
      </c>
      <c r="C430" s="20" t="s">
        <v>313</v>
      </c>
      <c r="D430" s="21">
        <v>1</v>
      </c>
      <c r="E430" s="21" t="s">
        <v>102</v>
      </c>
      <c r="F430" s="87"/>
      <c r="G430" s="67">
        <f t="shared" si="111"/>
        <v>493150</v>
      </c>
      <c r="H430" s="67">
        <f t="shared" si="111"/>
        <v>93150</v>
      </c>
      <c r="I430" s="67">
        <f t="shared" si="111"/>
        <v>93150</v>
      </c>
    </row>
    <row r="431" spans="1:9" ht="48" customHeight="1" x14ac:dyDescent="0.25">
      <c r="A431" s="166" t="s">
        <v>322</v>
      </c>
      <c r="B431" s="87">
        <v>902</v>
      </c>
      <c r="C431" s="20" t="s">
        <v>313</v>
      </c>
      <c r="D431" s="21">
        <v>1</v>
      </c>
      <c r="E431" s="21" t="s">
        <v>159</v>
      </c>
      <c r="F431" s="87"/>
      <c r="G431" s="67">
        <f t="shared" si="111"/>
        <v>493150</v>
      </c>
      <c r="H431" s="67">
        <f t="shared" si="111"/>
        <v>93150</v>
      </c>
      <c r="I431" s="67">
        <f t="shared" si="111"/>
        <v>93150</v>
      </c>
    </row>
    <row r="432" spans="1:9" ht="20.25" customHeight="1" x14ac:dyDescent="0.25">
      <c r="A432" s="166" t="s">
        <v>117</v>
      </c>
      <c r="B432" s="87">
        <v>902</v>
      </c>
      <c r="C432" s="20" t="s">
        <v>313</v>
      </c>
      <c r="D432" s="21">
        <v>1</v>
      </c>
      <c r="E432" s="21" t="s">
        <v>159</v>
      </c>
      <c r="F432" s="87">
        <v>200</v>
      </c>
      <c r="G432" s="67">
        <f t="shared" si="111"/>
        <v>493150</v>
      </c>
      <c r="H432" s="67">
        <f t="shared" si="111"/>
        <v>93150</v>
      </c>
      <c r="I432" s="67">
        <f t="shared" si="111"/>
        <v>93150</v>
      </c>
    </row>
    <row r="433" spans="1:9" ht="20.25" customHeight="1" x14ac:dyDescent="0.25">
      <c r="A433" s="166" t="s">
        <v>30</v>
      </c>
      <c r="B433" s="87">
        <v>902</v>
      </c>
      <c r="C433" s="20" t="s">
        <v>313</v>
      </c>
      <c r="D433" s="21">
        <v>1</v>
      </c>
      <c r="E433" s="21" t="s">
        <v>159</v>
      </c>
      <c r="F433" s="87">
        <v>240</v>
      </c>
      <c r="G433" s="67">
        <f t="shared" si="111"/>
        <v>493150</v>
      </c>
      <c r="H433" s="67">
        <f t="shared" si="111"/>
        <v>93150</v>
      </c>
      <c r="I433" s="67">
        <f t="shared" si="111"/>
        <v>93150</v>
      </c>
    </row>
    <row r="434" spans="1:9" ht="20.25" customHeight="1" x14ac:dyDescent="0.25">
      <c r="A434" s="166" t="s">
        <v>32</v>
      </c>
      <c r="B434" s="87">
        <v>902</v>
      </c>
      <c r="C434" s="20" t="s">
        <v>313</v>
      </c>
      <c r="D434" s="21">
        <v>1</v>
      </c>
      <c r="E434" s="21" t="s">
        <v>159</v>
      </c>
      <c r="F434" s="87">
        <v>244</v>
      </c>
      <c r="G434" s="67">
        <v>493150</v>
      </c>
      <c r="H434" s="67">
        <v>93150</v>
      </c>
      <c r="I434" s="67">
        <v>93150</v>
      </c>
    </row>
    <row r="435" spans="1:9" ht="29.25" customHeight="1" x14ac:dyDescent="0.25">
      <c r="A435" s="166" t="s">
        <v>323</v>
      </c>
      <c r="B435" s="87">
        <v>902</v>
      </c>
      <c r="C435" s="20" t="s">
        <v>313</v>
      </c>
      <c r="D435" s="21">
        <v>1</v>
      </c>
      <c r="E435" s="21" t="s">
        <v>324</v>
      </c>
      <c r="F435" s="87"/>
      <c r="G435" s="67">
        <f>G436+G456+G475+G490+G495</f>
        <v>38164594</v>
      </c>
      <c r="H435" s="67">
        <f>H436+H456+H475+H490+H495</f>
        <v>33276094</v>
      </c>
      <c r="I435" s="67">
        <f>I436+I456+I475+I490+I495</f>
        <v>33009094</v>
      </c>
    </row>
    <row r="436" spans="1:9" ht="20.25" customHeight="1" x14ac:dyDescent="0.25">
      <c r="A436" s="166" t="s">
        <v>325</v>
      </c>
      <c r="B436" s="87">
        <v>902</v>
      </c>
      <c r="C436" s="20" t="s">
        <v>313</v>
      </c>
      <c r="D436" s="21">
        <v>1</v>
      </c>
      <c r="E436" s="21" t="s">
        <v>326</v>
      </c>
      <c r="F436" s="87"/>
      <c r="G436" s="67">
        <f>G437+G441</f>
        <v>9884550</v>
      </c>
      <c r="H436" s="67">
        <f>H437+H441</f>
        <v>9989550</v>
      </c>
      <c r="I436" s="67">
        <f>I437+I441</f>
        <v>9922550</v>
      </c>
    </row>
    <row r="437" spans="1:9" ht="38.25" x14ac:dyDescent="0.25">
      <c r="A437" s="166" t="s">
        <v>322</v>
      </c>
      <c r="B437" s="87">
        <v>902</v>
      </c>
      <c r="C437" s="20" t="s">
        <v>313</v>
      </c>
      <c r="D437" s="21">
        <v>1</v>
      </c>
      <c r="E437" s="21" t="s">
        <v>327</v>
      </c>
      <c r="F437" s="87"/>
      <c r="G437" s="67">
        <f>G438</f>
        <v>215000</v>
      </c>
      <c r="H437" s="67">
        <f t="shared" ref="H437:I438" si="112">H438</f>
        <v>320000</v>
      </c>
      <c r="I437" s="67">
        <f t="shared" si="112"/>
        <v>253000</v>
      </c>
    </row>
    <row r="438" spans="1:9" x14ac:dyDescent="0.25">
      <c r="A438" s="166" t="s">
        <v>117</v>
      </c>
      <c r="B438" s="87">
        <v>902</v>
      </c>
      <c r="C438" s="20" t="s">
        <v>313</v>
      </c>
      <c r="D438" s="21">
        <v>1</v>
      </c>
      <c r="E438" s="21" t="s">
        <v>327</v>
      </c>
      <c r="F438" s="87">
        <v>200</v>
      </c>
      <c r="G438" s="67">
        <f>G439</f>
        <v>215000</v>
      </c>
      <c r="H438" s="67">
        <f t="shared" si="112"/>
        <v>320000</v>
      </c>
      <c r="I438" s="67">
        <f t="shared" si="112"/>
        <v>253000</v>
      </c>
    </row>
    <row r="439" spans="1:9" ht="21.75" customHeight="1" x14ac:dyDescent="0.25">
      <c r="A439" s="166" t="s">
        <v>30</v>
      </c>
      <c r="B439" s="87">
        <v>902</v>
      </c>
      <c r="C439" s="20" t="s">
        <v>313</v>
      </c>
      <c r="D439" s="21">
        <v>1</v>
      </c>
      <c r="E439" s="21" t="s">
        <v>327</v>
      </c>
      <c r="F439" s="87">
        <v>240</v>
      </c>
      <c r="G439" s="67">
        <f>G440</f>
        <v>215000</v>
      </c>
      <c r="H439" s="67">
        <f>H440</f>
        <v>320000</v>
      </c>
      <c r="I439" s="67">
        <f>I440</f>
        <v>253000</v>
      </c>
    </row>
    <row r="440" spans="1:9" ht="18.75" customHeight="1" x14ac:dyDescent="0.25">
      <c r="A440" s="166" t="s">
        <v>32</v>
      </c>
      <c r="B440" s="87">
        <v>902</v>
      </c>
      <c r="C440" s="20" t="s">
        <v>313</v>
      </c>
      <c r="D440" s="21">
        <v>1</v>
      </c>
      <c r="E440" s="21" t="s">
        <v>327</v>
      </c>
      <c r="F440" s="87">
        <v>244</v>
      </c>
      <c r="G440" s="67">
        <v>215000</v>
      </c>
      <c r="H440" s="67">
        <v>320000</v>
      </c>
      <c r="I440" s="67">
        <v>253000</v>
      </c>
    </row>
    <row r="441" spans="1:9" ht="24" customHeight="1" x14ac:dyDescent="0.25">
      <c r="A441" s="166" t="s">
        <v>328</v>
      </c>
      <c r="B441" s="87">
        <v>902</v>
      </c>
      <c r="C441" s="20" t="s">
        <v>313</v>
      </c>
      <c r="D441" s="21">
        <v>1</v>
      </c>
      <c r="E441" s="21" t="s">
        <v>329</v>
      </c>
      <c r="F441" s="87"/>
      <c r="G441" s="67">
        <f>G442+G447+G451</f>
        <v>9669550</v>
      </c>
      <c r="H441" s="67">
        <f t="shared" ref="H441:I441" si="113">H442+H447+H451</f>
        <v>9669550</v>
      </c>
      <c r="I441" s="67">
        <f t="shared" si="113"/>
        <v>9669550</v>
      </c>
    </row>
    <row r="442" spans="1:9" ht="42" customHeight="1" x14ac:dyDescent="0.25">
      <c r="A442" s="166" t="s">
        <v>25</v>
      </c>
      <c r="B442" s="87">
        <v>902</v>
      </c>
      <c r="C442" s="20" t="s">
        <v>313</v>
      </c>
      <c r="D442" s="21">
        <v>1</v>
      </c>
      <c r="E442" s="21" t="s">
        <v>329</v>
      </c>
      <c r="F442" s="87">
        <v>100</v>
      </c>
      <c r="G442" s="67">
        <f>G443</f>
        <v>8496000</v>
      </c>
      <c r="H442" s="67">
        <f t="shared" ref="H442:I442" si="114">H443</f>
        <v>8496000</v>
      </c>
      <c r="I442" s="67">
        <f t="shared" si="114"/>
        <v>8496000</v>
      </c>
    </row>
    <row r="443" spans="1:9" ht="15" customHeight="1" x14ac:dyDescent="0.25">
      <c r="A443" s="166" t="s">
        <v>309</v>
      </c>
      <c r="B443" s="87">
        <v>902</v>
      </c>
      <c r="C443" s="20" t="s">
        <v>313</v>
      </c>
      <c r="D443" s="21">
        <v>1</v>
      </c>
      <c r="E443" s="21" t="s">
        <v>329</v>
      </c>
      <c r="F443" s="87">
        <v>110</v>
      </c>
      <c r="G443" s="67">
        <f>G444+G445+G446</f>
        <v>8496000</v>
      </c>
      <c r="H443" s="67">
        <f t="shared" ref="H443:I443" si="115">H444+H445+H446</f>
        <v>8496000</v>
      </c>
      <c r="I443" s="67">
        <f t="shared" si="115"/>
        <v>8496000</v>
      </c>
    </row>
    <row r="444" spans="1:9" ht="17.25" customHeight="1" x14ac:dyDescent="0.25">
      <c r="A444" s="166" t="s">
        <v>310</v>
      </c>
      <c r="B444" s="87">
        <v>902</v>
      </c>
      <c r="C444" s="20" t="s">
        <v>313</v>
      </c>
      <c r="D444" s="21">
        <v>1</v>
      </c>
      <c r="E444" s="21" t="s">
        <v>329</v>
      </c>
      <c r="F444" s="87">
        <v>111</v>
      </c>
      <c r="G444" s="67">
        <v>6337200</v>
      </c>
      <c r="H444" s="67">
        <v>6337200</v>
      </c>
      <c r="I444" s="67">
        <v>6337200</v>
      </c>
    </row>
    <row r="445" spans="1:9" ht="21" customHeight="1" x14ac:dyDescent="0.25">
      <c r="A445" s="166" t="s">
        <v>330</v>
      </c>
      <c r="B445" s="87">
        <v>902</v>
      </c>
      <c r="C445" s="20" t="s">
        <v>313</v>
      </c>
      <c r="D445" s="21">
        <v>1</v>
      </c>
      <c r="E445" s="21" t="s">
        <v>329</v>
      </c>
      <c r="F445" s="87">
        <v>112</v>
      </c>
      <c r="G445" s="67">
        <v>245000</v>
      </c>
      <c r="H445" s="67">
        <v>245000</v>
      </c>
      <c r="I445" s="67">
        <v>245000</v>
      </c>
    </row>
    <row r="446" spans="1:9" ht="25.5" customHeight="1" x14ac:dyDescent="0.25">
      <c r="A446" s="166" t="s">
        <v>311</v>
      </c>
      <c r="B446" s="87">
        <v>902</v>
      </c>
      <c r="C446" s="20" t="s">
        <v>313</v>
      </c>
      <c r="D446" s="21">
        <v>1</v>
      </c>
      <c r="E446" s="21" t="s">
        <v>329</v>
      </c>
      <c r="F446" s="87">
        <v>119</v>
      </c>
      <c r="G446" s="67">
        <v>1913800</v>
      </c>
      <c r="H446" s="67">
        <v>1913800</v>
      </c>
      <c r="I446" s="67">
        <v>1913800</v>
      </c>
    </row>
    <row r="447" spans="1:9" ht="21" customHeight="1" x14ac:dyDescent="0.25">
      <c r="A447" s="166" t="s">
        <v>117</v>
      </c>
      <c r="B447" s="87">
        <v>902</v>
      </c>
      <c r="C447" s="20" t="s">
        <v>313</v>
      </c>
      <c r="D447" s="21">
        <v>1</v>
      </c>
      <c r="E447" s="21" t="s">
        <v>329</v>
      </c>
      <c r="F447" s="87">
        <v>200</v>
      </c>
      <c r="G447" s="67">
        <f>G448</f>
        <v>1170550</v>
      </c>
      <c r="H447" s="67">
        <f t="shared" ref="H447:I447" si="116">H448</f>
        <v>1170550</v>
      </c>
      <c r="I447" s="67">
        <f t="shared" si="116"/>
        <v>1170550</v>
      </c>
    </row>
    <row r="448" spans="1:9" ht="21" customHeight="1" x14ac:dyDescent="0.25">
      <c r="A448" s="166" t="s">
        <v>30</v>
      </c>
      <c r="B448" s="87">
        <v>902</v>
      </c>
      <c r="C448" s="20" t="s">
        <v>313</v>
      </c>
      <c r="D448" s="21">
        <v>1</v>
      </c>
      <c r="E448" s="21" t="s">
        <v>329</v>
      </c>
      <c r="F448" s="87">
        <v>240</v>
      </c>
      <c r="G448" s="67">
        <f>G449+G450</f>
        <v>1170550</v>
      </c>
      <c r="H448" s="67">
        <f t="shared" ref="H448:I448" si="117">H449+H450</f>
        <v>1170550</v>
      </c>
      <c r="I448" s="67">
        <f t="shared" si="117"/>
        <v>1170550</v>
      </c>
    </row>
    <row r="449" spans="1:9" ht="21" customHeight="1" x14ac:dyDescent="0.25">
      <c r="A449" s="166" t="s">
        <v>331</v>
      </c>
      <c r="B449" s="87">
        <v>902</v>
      </c>
      <c r="C449" s="20" t="s">
        <v>313</v>
      </c>
      <c r="D449" s="21">
        <v>1</v>
      </c>
      <c r="E449" s="21" t="s">
        <v>329</v>
      </c>
      <c r="F449" s="87">
        <v>242</v>
      </c>
      <c r="G449" s="67">
        <v>475000</v>
      </c>
      <c r="H449" s="67">
        <v>475000</v>
      </c>
      <c r="I449" s="67">
        <v>475000</v>
      </c>
    </row>
    <row r="450" spans="1:9" ht="21" customHeight="1" x14ac:dyDescent="0.25">
      <c r="A450" s="166" t="s">
        <v>32</v>
      </c>
      <c r="B450" s="87">
        <v>902</v>
      </c>
      <c r="C450" s="20" t="s">
        <v>313</v>
      </c>
      <c r="D450" s="21">
        <v>1</v>
      </c>
      <c r="E450" s="21" t="s">
        <v>329</v>
      </c>
      <c r="F450" s="87">
        <v>244</v>
      </c>
      <c r="G450" s="67">
        <v>695550</v>
      </c>
      <c r="H450" s="67">
        <v>695550</v>
      </c>
      <c r="I450" s="67">
        <v>695550</v>
      </c>
    </row>
    <row r="451" spans="1:9" ht="21" customHeight="1" x14ac:dyDescent="0.25">
      <c r="A451" s="166" t="s">
        <v>33</v>
      </c>
      <c r="B451" s="87">
        <v>902</v>
      </c>
      <c r="C451" s="20" t="s">
        <v>313</v>
      </c>
      <c r="D451" s="21">
        <v>1</v>
      </c>
      <c r="E451" s="21" t="s">
        <v>329</v>
      </c>
      <c r="F451" s="87">
        <v>800</v>
      </c>
      <c r="G451" s="67">
        <f>G452</f>
        <v>3000</v>
      </c>
      <c r="H451" s="67">
        <f t="shared" ref="H451:I451" si="118">H452</f>
        <v>3000</v>
      </c>
      <c r="I451" s="67">
        <f t="shared" si="118"/>
        <v>3000</v>
      </c>
    </row>
    <row r="452" spans="1:9" ht="21" customHeight="1" x14ac:dyDescent="0.25">
      <c r="A452" s="166" t="s">
        <v>332</v>
      </c>
      <c r="B452" s="87">
        <v>902</v>
      </c>
      <c r="C452" s="20" t="s">
        <v>313</v>
      </c>
      <c r="D452" s="21">
        <v>1</v>
      </c>
      <c r="E452" s="21" t="s">
        <v>329</v>
      </c>
      <c r="F452" s="87">
        <v>850</v>
      </c>
      <c r="G452" s="67">
        <f>G453+G454+G455</f>
        <v>3000</v>
      </c>
      <c r="H452" s="67">
        <f t="shared" ref="H452:I452" si="119">H453+H454+H455</f>
        <v>3000</v>
      </c>
      <c r="I452" s="67">
        <f t="shared" si="119"/>
        <v>3000</v>
      </c>
    </row>
    <row r="453" spans="1:9" ht="16.5" hidden="1" customHeight="1" x14ac:dyDescent="0.25">
      <c r="A453" s="166" t="s">
        <v>333</v>
      </c>
      <c r="B453" s="87">
        <v>902</v>
      </c>
      <c r="C453" s="20" t="s">
        <v>313</v>
      </c>
      <c r="D453" s="21">
        <v>1</v>
      </c>
      <c r="E453" s="21" t="s">
        <v>329</v>
      </c>
      <c r="F453" s="87">
        <v>851</v>
      </c>
      <c r="G453" s="67"/>
      <c r="H453" s="67"/>
      <c r="I453" s="67"/>
    </row>
    <row r="454" spans="1:9" ht="14.25" customHeight="1" x14ac:dyDescent="0.25">
      <c r="A454" s="166" t="s">
        <v>36</v>
      </c>
      <c r="B454" s="87">
        <v>902</v>
      </c>
      <c r="C454" s="20" t="s">
        <v>313</v>
      </c>
      <c r="D454" s="21">
        <v>1</v>
      </c>
      <c r="E454" s="21" t="s">
        <v>329</v>
      </c>
      <c r="F454" s="87">
        <v>852</v>
      </c>
      <c r="G454" s="67">
        <v>1500</v>
      </c>
      <c r="H454" s="67">
        <v>1500</v>
      </c>
      <c r="I454" s="67">
        <v>1500</v>
      </c>
    </row>
    <row r="455" spans="1:9" ht="14.25" customHeight="1" x14ac:dyDescent="0.25">
      <c r="A455" s="166" t="s">
        <v>37</v>
      </c>
      <c r="B455" s="87">
        <v>902</v>
      </c>
      <c r="C455" s="20" t="s">
        <v>313</v>
      </c>
      <c r="D455" s="21">
        <v>1</v>
      </c>
      <c r="E455" s="21" t="s">
        <v>329</v>
      </c>
      <c r="F455" s="87">
        <v>853</v>
      </c>
      <c r="G455" s="67">
        <v>1500</v>
      </c>
      <c r="H455" s="67">
        <v>1500</v>
      </c>
      <c r="I455" s="67">
        <v>1500</v>
      </c>
    </row>
    <row r="456" spans="1:9" x14ac:dyDescent="0.25">
      <c r="A456" s="166" t="s">
        <v>334</v>
      </c>
      <c r="B456" s="87">
        <v>902</v>
      </c>
      <c r="C456" s="20" t="s">
        <v>313</v>
      </c>
      <c r="D456" s="21">
        <v>1</v>
      </c>
      <c r="E456" s="21" t="s">
        <v>335</v>
      </c>
      <c r="F456" s="87"/>
      <c r="G456" s="67">
        <f>G457+G461</f>
        <v>5810193</v>
      </c>
      <c r="H456" s="144">
        <f>H457+H461</f>
        <v>5806493</v>
      </c>
      <c r="I456" s="67">
        <f>I457+I461</f>
        <v>5606493</v>
      </c>
    </row>
    <row r="457" spans="1:9" ht="38.25" x14ac:dyDescent="0.25">
      <c r="A457" s="166" t="s">
        <v>151</v>
      </c>
      <c r="B457" s="87">
        <v>902</v>
      </c>
      <c r="C457" s="20" t="s">
        <v>313</v>
      </c>
      <c r="D457" s="21">
        <v>1</v>
      </c>
      <c r="E457" s="21" t="s">
        <v>336</v>
      </c>
      <c r="F457" s="87"/>
      <c r="G457" s="67">
        <f t="shared" si="109"/>
        <v>453700</v>
      </c>
      <c r="H457" s="67">
        <f t="shared" si="109"/>
        <v>450000</v>
      </c>
      <c r="I457" s="67">
        <f t="shared" si="109"/>
        <v>250000</v>
      </c>
    </row>
    <row r="458" spans="1:9" x14ac:dyDescent="0.25">
      <c r="A458" s="166" t="s">
        <v>29</v>
      </c>
      <c r="B458" s="87">
        <v>902</v>
      </c>
      <c r="C458" s="20" t="s">
        <v>313</v>
      </c>
      <c r="D458" s="21">
        <v>1</v>
      </c>
      <c r="E458" s="21" t="s">
        <v>336</v>
      </c>
      <c r="F458" s="87">
        <v>200</v>
      </c>
      <c r="G458" s="67">
        <f t="shared" si="109"/>
        <v>453700</v>
      </c>
      <c r="H458" s="67">
        <f t="shared" si="109"/>
        <v>450000</v>
      </c>
      <c r="I458" s="67">
        <f t="shared" si="109"/>
        <v>250000</v>
      </c>
    </row>
    <row r="459" spans="1:9" ht="16.5" customHeight="1" x14ac:dyDescent="0.25">
      <c r="A459" s="166" t="s">
        <v>30</v>
      </c>
      <c r="B459" s="87">
        <v>902</v>
      </c>
      <c r="C459" s="20" t="s">
        <v>313</v>
      </c>
      <c r="D459" s="21">
        <v>1</v>
      </c>
      <c r="E459" s="21" t="s">
        <v>336</v>
      </c>
      <c r="F459" s="87">
        <v>240</v>
      </c>
      <c r="G459" s="67">
        <f t="shared" si="109"/>
        <v>453700</v>
      </c>
      <c r="H459" s="67">
        <f t="shared" si="109"/>
        <v>450000</v>
      </c>
      <c r="I459" s="67">
        <f t="shared" si="109"/>
        <v>250000</v>
      </c>
    </row>
    <row r="460" spans="1:9" ht="15" customHeight="1" x14ac:dyDescent="0.25">
      <c r="A460" s="166" t="s">
        <v>32</v>
      </c>
      <c r="B460" s="87">
        <v>902</v>
      </c>
      <c r="C460" s="20" t="s">
        <v>313</v>
      </c>
      <c r="D460" s="21">
        <v>1</v>
      </c>
      <c r="E460" s="21" t="s">
        <v>336</v>
      </c>
      <c r="F460" s="87">
        <v>244</v>
      </c>
      <c r="G460" s="67">
        <v>453700</v>
      </c>
      <c r="H460" s="67">
        <v>450000</v>
      </c>
      <c r="I460" s="67">
        <v>250000</v>
      </c>
    </row>
    <row r="461" spans="1:9" ht="26.25" customHeight="1" x14ac:dyDescent="0.25">
      <c r="A461" s="166" t="s">
        <v>328</v>
      </c>
      <c r="B461" s="87">
        <v>902</v>
      </c>
      <c r="C461" s="20" t="s">
        <v>313</v>
      </c>
      <c r="D461" s="21">
        <v>1</v>
      </c>
      <c r="E461" s="21" t="s">
        <v>337</v>
      </c>
      <c r="F461" s="87"/>
      <c r="G461" s="67">
        <f>G462+G467+G471</f>
        <v>5356493</v>
      </c>
      <c r="H461" s="67">
        <f t="shared" ref="H461:I461" si="120">H462+H467+H471</f>
        <v>5356493</v>
      </c>
      <c r="I461" s="67">
        <f t="shared" si="120"/>
        <v>5356493</v>
      </c>
    </row>
    <row r="462" spans="1:9" ht="39" customHeight="1" x14ac:dyDescent="0.25">
      <c r="A462" s="166" t="s">
        <v>25</v>
      </c>
      <c r="B462" s="87">
        <v>902</v>
      </c>
      <c r="C462" s="20" t="s">
        <v>313</v>
      </c>
      <c r="D462" s="21">
        <v>1</v>
      </c>
      <c r="E462" s="21" t="s">
        <v>337</v>
      </c>
      <c r="F462" s="87">
        <v>100</v>
      </c>
      <c r="G462" s="67">
        <f>G463</f>
        <v>4240500</v>
      </c>
      <c r="H462" s="67">
        <f t="shared" ref="H462:I462" si="121">H463</f>
        <v>4240500</v>
      </c>
      <c r="I462" s="67">
        <f t="shared" si="121"/>
        <v>4240500</v>
      </c>
    </row>
    <row r="463" spans="1:9" ht="15" customHeight="1" x14ac:dyDescent="0.25">
      <c r="A463" s="166" t="s">
        <v>309</v>
      </c>
      <c r="B463" s="87">
        <v>902</v>
      </c>
      <c r="C463" s="20" t="s">
        <v>313</v>
      </c>
      <c r="D463" s="21">
        <v>1</v>
      </c>
      <c r="E463" s="21" t="s">
        <v>337</v>
      </c>
      <c r="F463" s="87">
        <v>110</v>
      </c>
      <c r="G463" s="67">
        <f>G464+G465+G466</f>
        <v>4240500</v>
      </c>
      <c r="H463" s="67">
        <f t="shared" ref="H463:I463" si="122">H464+H465+H466</f>
        <v>4240500</v>
      </c>
      <c r="I463" s="67">
        <f t="shared" si="122"/>
        <v>4240500</v>
      </c>
    </row>
    <row r="464" spans="1:9" ht="15" customHeight="1" x14ac:dyDescent="0.25">
      <c r="A464" s="166" t="s">
        <v>310</v>
      </c>
      <c r="B464" s="87">
        <v>902</v>
      </c>
      <c r="C464" s="20" t="s">
        <v>313</v>
      </c>
      <c r="D464" s="21">
        <v>1</v>
      </c>
      <c r="E464" s="21" t="s">
        <v>337</v>
      </c>
      <c r="F464" s="87">
        <v>111</v>
      </c>
      <c r="G464" s="67">
        <v>3168600</v>
      </c>
      <c r="H464" s="67">
        <v>3168600</v>
      </c>
      <c r="I464" s="67">
        <v>3168600</v>
      </c>
    </row>
    <row r="465" spans="1:9" ht="17.25" customHeight="1" x14ac:dyDescent="0.25">
      <c r="A465" s="166" t="s">
        <v>330</v>
      </c>
      <c r="B465" s="87">
        <v>902</v>
      </c>
      <c r="C465" s="20" t="s">
        <v>313</v>
      </c>
      <c r="D465" s="21">
        <v>1</v>
      </c>
      <c r="E465" s="21" t="s">
        <v>337</v>
      </c>
      <c r="F465" s="87">
        <v>112</v>
      </c>
      <c r="G465" s="67">
        <v>114983</v>
      </c>
      <c r="H465" s="67">
        <v>114983</v>
      </c>
      <c r="I465" s="67">
        <v>114983</v>
      </c>
    </row>
    <row r="466" spans="1:9" ht="27" customHeight="1" x14ac:dyDescent="0.25">
      <c r="A466" s="166" t="s">
        <v>311</v>
      </c>
      <c r="B466" s="87">
        <v>902</v>
      </c>
      <c r="C466" s="20" t="s">
        <v>313</v>
      </c>
      <c r="D466" s="21">
        <v>1</v>
      </c>
      <c r="E466" s="21" t="s">
        <v>337</v>
      </c>
      <c r="F466" s="87">
        <v>119</v>
      </c>
      <c r="G466" s="67">
        <v>956917</v>
      </c>
      <c r="H466" s="67">
        <v>956917</v>
      </c>
      <c r="I466" s="67">
        <v>956917</v>
      </c>
    </row>
    <row r="467" spans="1:9" ht="15" customHeight="1" x14ac:dyDescent="0.25">
      <c r="A467" s="166" t="s">
        <v>117</v>
      </c>
      <c r="B467" s="87">
        <v>902</v>
      </c>
      <c r="C467" s="20" t="s">
        <v>313</v>
      </c>
      <c r="D467" s="21">
        <v>1</v>
      </c>
      <c r="E467" s="21" t="s">
        <v>337</v>
      </c>
      <c r="F467" s="87">
        <v>200</v>
      </c>
      <c r="G467" s="67">
        <f>G468</f>
        <v>1113993</v>
      </c>
      <c r="H467" s="67">
        <f t="shared" ref="H467:I467" si="123">H468</f>
        <v>1113993</v>
      </c>
      <c r="I467" s="67">
        <f t="shared" si="123"/>
        <v>1113993</v>
      </c>
    </row>
    <row r="468" spans="1:9" ht="15.75" customHeight="1" x14ac:dyDescent="0.25">
      <c r="A468" s="166" t="s">
        <v>30</v>
      </c>
      <c r="B468" s="87">
        <v>902</v>
      </c>
      <c r="C468" s="20" t="s">
        <v>313</v>
      </c>
      <c r="D468" s="21">
        <v>1</v>
      </c>
      <c r="E468" s="21" t="s">
        <v>337</v>
      </c>
      <c r="F468" s="87">
        <v>240</v>
      </c>
      <c r="G468" s="67">
        <f>G469+G470</f>
        <v>1113993</v>
      </c>
      <c r="H468" s="67">
        <f t="shared" ref="H468:I468" si="124">H469+H470</f>
        <v>1113993</v>
      </c>
      <c r="I468" s="67">
        <f t="shared" si="124"/>
        <v>1113993</v>
      </c>
    </row>
    <row r="469" spans="1:9" ht="15" customHeight="1" x14ac:dyDescent="0.25">
      <c r="A469" s="166" t="s">
        <v>331</v>
      </c>
      <c r="B469" s="87">
        <v>902</v>
      </c>
      <c r="C469" s="20" t="s">
        <v>313</v>
      </c>
      <c r="D469" s="21">
        <v>1</v>
      </c>
      <c r="E469" s="21" t="s">
        <v>337</v>
      </c>
      <c r="F469" s="87">
        <v>242</v>
      </c>
      <c r="G469" s="67">
        <v>233030</v>
      </c>
      <c r="H469" s="67">
        <v>233030</v>
      </c>
      <c r="I469" s="67">
        <v>233030</v>
      </c>
    </row>
    <row r="470" spans="1:9" ht="15" customHeight="1" x14ac:dyDescent="0.25">
      <c r="A470" s="166" t="s">
        <v>32</v>
      </c>
      <c r="B470" s="87">
        <v>902</v>
      </c>
      <c r="C470" s="20" t="s">
        <v>313</v>
      </c>
      <c r="D470" s="21">
        <v>1</v>
      </c>
      <c r="E470" s="21" t="s">
        <v>337</v>
      </c>
      <c r="F470" s="87">
        <v>244</v>
      </c>
      <c r="G470" s="67">
        <v>880963</v>
      </c>
      <c r="H470" s="67">
        <v>880963</v>
      </c>
      <c r="I470" s="67">
        <v>880963</v>
      </c>
    </row>
    <row r="471" spans="1:9" ht="15" customHeight="1" x14ac:dyDescent="0.25">
      <c r="A471" s="166" t="s">
        <v>33</v>
      </c>
      <c r="B471" s="87">
        <v>902</v>
      </c>
      <c r="C471" s="20" t="s">
        <v>313</v>
      </c>
      <c r="D471" s="21">
        <v>1</v>
      </c>
      <c r="E471" s="21" t="s">
        <v>337</v>
      </c>
      <c r="F471" s="87">
        <v>800</v>
      </c>
      <c r="G471" s="67">
        <f>G472</f>
        <v>2000</v>
      </c>
      <c r="H471" s="67">
        <f t="shared" ref="H471:I471" si="125">H472</f>
        <v>2000</v>
      </c>
      <c r="I471" s="67">
        <f t="shared" si="125"/>
        <v>2000</v>
      </c>
    </row>
    <row r="472" spans="1:9" ht="15" customHeight="1" x14ac:dyDescent="0.25">
      <c r="A472" s="166" t="s">
        <v>332</v>
      </c>
      <c r="B472" s="87">
        <v>902</v>
      </c>
      <c r="C472" s="20" t="s">
        <v>313</v>
      </c>
      <c r="D472" s="21">
        <v>1</v>
      </c>
      <c r="E472" s="21" t="s">
        <v>337</v>
      </c>
      <c r="F472" s="87">
        <v>850</v>
      </c>
      <c r="G472" s="67">
        <f>G473+G474</f>
        <v>2000</v>
      </c>
      <c r="H472" s="67">
        <f t="shared" ref="H472:I472" si="126">H473+H474</f>
        <v>2000</v>
      </c>
      <c r="I472" s="67">
        <f t="shared" si="126"/>
        <v>2000</v>
      </c>
    </row>
    <row r="473" spans="1:9" ht="15" hidden="1" customHeight="1" x14ac:dyDescent="0.25">
      <c r="A473" s="166" t="s">
        <v>333</v>
      </c>
      <c r="B473" s="87">
        <v>902</v>
      </c>
      <c r="C473" s="20" t="s">
        <v>313</v>
      </c>
      <c r="D473" s="21">
        <v>1</v>
      </c>
      <c r="E473" s="21" t="s">
        <v>337</v>
      </c>
      <c r="F473" s="87">
        <v>851</v>
      </c>
      <c r="G473" s="67"/>
      <c r="H473" s="67"/>
      <c r="I473" s="67"/>
    </row>
    <row r="474" spans="1:9" ht="15" customHeight="1" x14ac:dyDescent="0.25">
      <c r="A474" s="166" t="s">
        <v>36</v>
      </c>
      <c r="B474" s="87">
        <v>902</v>
      </c>
      <c r="C474" s="20" t="s">
        <v>313</v>
      </c>
      <c r="D474" s="21">
        <v>1</v>
      </c>
      <c r="E474" s="21" t="s">
        <v>337</v>
      </c>
      <c r="F474" s="87">
        <v>852</v>
      </c>
      <c r="G474" s="67">
        <v>2000</v>
      </c>
      <c r="H474" s="67">
        <v>2000</v>
      </c>
      <c r="I474" s="67">
        <v>2000</v>
      </c>
    </row>
    <row r="475" spans="1:9" ht="25.5" customHeight="1" x14ac:dyDescent="0.25">
      <c r="A475" s="165" t="s">
        <v>338</v>
      </c>
      <c r="B475" s="87">
        <v>902</v>
      </c>
      <c r="C475" s="20" t="s">
        <v>313</v>
      </c>
      <c r="D475" s="21">
        <v>1</v>
      </c>
      <c r="E475" s="21" t="s">
        <v>339</v>
      </c>
      <c r="F475" s="87"/>
      <c r="G475" s="67">
        <f>G476+G482+G486</f>
        <v>748500</v>
      </c>
      <c r="H475" s="67">
        <f t="shared" ref="H475:I475" si="127">H476+H482+H486</f>
        <v>758700</v>
      </c>
      <c r="I475" s="67">
        <f t="shared" si="127"/>
        <v>758700</v>
      </c>
    </row>
    <row r="476" spans="1:9" ht="39.75" customHeight="1" x14ac:dyDescent="0.25">
      <c r="A476" s="165" t="s">
        <v>151</v>
      </c>
      <c r="B476" s="87">
        <v>902</v>
      </c>
      <c r="C476" s="20" t="s">
        <v>313</v>
      </c>
      <c r="D476" s="21">
        <v>1</v>
      </c>
      <c r="E476" s="21" t="s">
        <v>340</v>
      </c>
      <c r="F476" s="87"/>
      <c r="G476" s="67">
        <f>G477+G480</f>
        <v>668900</v>
      </c>
      <c r="H476" s="67">
        <f t="shared" ref="H476:I476" si="128">H477+H480</f>
        <v>715900</v>
      </c>
      <c r="I476" s="67">
        <f t="shared" si="128"/>
        <v>715900</v>
      </c>
    </row>
    <row r="477" spans="1:9" ht="15" customHeight="1" x14ac:dyDescent="0.25">
      <c r="A477" s="165" t="s">
        <v>117</v>
      </c>
      <c r="B477" s="87">
        <v>902</v>
      </c>
      <c r="C477" s="20" t="s">
        <v>313</v>
      </c>
      <c r="D477" s="21">
        <v>1</v>
      </c>
      <c r="E477" s="21" t="s">
        <v>340</v>
      </c>
      <c r="F477" s="87">
        <v>200</v>
      </c>
      <c r="G477" s="67">
        <f>G478</f>
        <v>653900</v>
      </c>
      <c r="H477" s="67">
        <f t="shared" ref="H477:I478" si="129">H478</f>
        <v>700900</v>
      </c>
      <c r="I477" s="67">
        <f t="shared" si="129"/>
        <v>700900</v>
      </c>
    </row>
    <row r="478" spans="1:9" ht="15" customHeight="1" x14ac:dyDescent="0.25">
      <c r="A478" s="165" t="s">
        <v>30</v>
      </c>
      <c r="B478" s="87">
        <v>902</v>
      </c>
      <c r="C478" s="20" t="s">
        <v>313</v>
      </c>
      <c r="D478" s="21">
        <v>1</v>
      </c>
      <c r="E478" s="21" t="s">
        <v>340</v>
      </c>
      <c r="F478" s="87">
        <v>240</v>
      </c>
      <c r="G478" s="67">
        <f>G479</f>
        <v>653900</v>
      </c>
      <c r="H478" s="67">
        <f t="shared" si="129"/>
        <v>700900</v>
      </c>
      <c r="I478" s="67">
        <f t="shared" si="129"/>
        <v>700900</v>
      </c>
    </row>
    <row r="479" spans="1:9" ht="24" customHeight="1" x14ac:dyDescent="0.25">
      <c r="A479" s="165" t="s">
        <v>32</v>
      </c>
      <c r="B479" s="87">
        <v>902</v>
      </c>
      <c r="C479" s="20" t="s">
        <v>313</v>
      </c>
      <c r="D479" s="21">
        <v>1</v>
      </c>
      <c r="E479" s="21" t="s">
        <v>340</v>
      </c>
      <c r="F479" s="87">
        <v>244</v>
      </c>
      <c r="G479" s="67">
        <v>653900</v>
      </c>
      <c r="H479" s="67">
        <v>700900</v>
      </c>
      <c r="I479" s="67">
        <v>700900</v>
      </c>
    </row>
    <row r="480" spans="1:9" ht="19.5" customHeight="1" x14ac:dyDescent="0.25">
      <c r="A480" s="165" t="s">
        <v>604</v>
      </c>
      <c r="B480" s="87">
        <v>902</v>
      </c>
      <c r="C480" s="20" t="s">
        <v>313</v>
      </c>
      <c r="D480" s="21">
        <v>1</v>
      </c>
      <c r="E480" s="21" t="s">
        <v>340</v>
      </c>
      <c r="F480" s="87">
        <v>300</v>
      </c>
      <c r="G480" s="67">
        <f>G481</f>
        <v>15000</v>
      </c>
      <c r="H480" s="67">
        <f t="shared" ref="H480:I480" si="130">H481</f>
        <v>15000</v>
      </c>
      <c r="I480" s="67">
        <f t="shared" si="130"/>
        <v>15000</v>
      </c>
    </row>
    <row r="481" spans="1:9" ht="18.75" customHeight="1" x14ac:dyDescent="0.25">
      <c r="A481" s="165" t="s">
        <v>605</v>
      </c>
      <c r="B481" s="87">
        <v>902</v>
      </c>
      <c r="C481" s="20" t="s">
        <v>313</v>
      </c>
      <c r="D481" s="21">
        <v>1</v>
      </c>
      <c r="E481" s="21" t="s">
        <v>340</v>
      </c>
      <c r="F481" s="87">
        <v>350</v>
      </c>
      <c r="G481" s="67">
        <v>15000</v>
      </c>
      <c r="H481" s="67">
        <v>15000</v>
      </c>
      <c r="I481" s="67">
        <v>15000</v>
      </c>
    </row>
    <row r="482" spans="1:9" ht="41.25" customHeight="1" x14ac:dyDescent="0.25">
      <c r="A482" s="165" t="s">
        <v>341</v>
      </c>
      <c r="B482" s="87">
        <v>902</v>
      </c>
      <c r="C482" s="20" t="s">
        <v>313</v>
      </c>
      <c r="D482" s="21">
        <v>1</v>
      </c>
      <c r="E482" s="21" t="s">
        <v>342</v>
      </c>
      <c r="F482" s="87"/>
      <c r="G482" s="67">
        <f>G483</f>
        <v>32600</v>
      </c>
      <c r="H482" s="67">
        <f t="shared" ref="H482:I484" si="131">H483</f>
        <v>42800</v>
      </c>
      <c r="I482" s="67">
        <f t="shared" si="131"/>
        <v>42800</v>
      </c>
    </row>
    <row r="483" spans="1:9" ht="17.25" customHeight="1" x14ac:dyDescent="0.25">
      <c r="A483" s="165" t="s">
        <v>117</v>
      </c>
      <c r="B483" s="87">
        <v>902</v>
      </c>
      <c r="C483" s="20" t="s">
        <v>313</v>
      </c>
      <c r="D483" s="21">
        <v>1</v>
      </c>
      <c r="E483" s="21" t="s">
        <v>342</v>
      </c>
      <c r="F483" s="87">
        <v>200</v>
      </c>
      <c r="G483" s="67">
        <f>G484</f>
        <v>32600</v>
      </c>
      <c r="H483" s="67">
        <f t="shared" si="131"/>
        <v>42800</v>
      </c>
      <c r="I483" s="67">
        <f t="shared" si="131"/>
        <v>42800</v>
      </c>
    </row>
    <row r="484" spans="1:9" ht="19.5" customHeight="1" x14ac:dyDescent="0.25">
      <c r="A484" s="165" t="s">
        <v>30</v>
      </c>
      <c r="B484" s="87">
        <v>902</v>
      </c>
      <c r="C484" s="20" t="s">
        <v>313</v>
      </c>
      <c r="D484" s="21">
        <v>1</v>
      </c>
      <c r="E484" s="21" t="s">
        <v>342</v>
      </c>
      <c r="F484" s="87">
        <v>240</v>
      </c>
      <c r="G484" s="67">
        <f>G485</f>
        <v>32600</v>
      </c>
      <c r="H484" s="67">
        <f t="shared" si="131"/>
        <v>42800</v>
      </c>
      <c r="I484" s="67">
        <f t="shared" si="131"/>
        <v>42800</v>
      </c>
    </row>
    <row r="485" spans="1:9" ht="19.5" customHeight="1" x14ac:dyDescent="0.25">
      <c r="A485" s="165" t="s">
        <v>32</v>
      </c>
      <c r="B485" s="87">
        <v>902</v>
      </c>
      <c r="C485" s="20" t="s">
        <v>313</v>
      </c>
      <c r="D485" s="21">
        <v>1</v>
      </c>
      <c r="E485" s="21" t="s">
        <v>342</v>
      </c>
      <c r="F485" s="87">
        <v>244</v>
      </c>
      <c r="G485" s="67">
        <v>32600</v>
      </c>
      <c r="H485" s="67">
        <v>42800</v>
      </c>
      <c r="I485" s="67">
        <v>42800</v>
      </c>
    </row>
    <row r="486" spans="1:9" ht="54" customHeight="1" x14ac:dyDescent="0.25">
      <c r="A486" s="165" t="s">
        <v>343</v>
      </c>
      <c r="B486" s="87">
        <v>902</v>
      </c>
      <c r="C486" s="20" t="s">
        <v>313</v>
      </c>
      <c r="D486" s="21">
        <v>1</v>
      </c>
      <c r="E486" s="21" t="s">
        <v>344</v>
      </c>
      <c r="F486" s="87"/>
      <c r="G486" s="67">
        <f>G487</f>
        <v>47000</v>
      </c>
      <c r="H486" s="67">
        <v>0</v>
      </c>
      <c r="I486" s="67">
        <v>0</v>
      </c>
    </row>
    <row r="487" spans="1:9" ht="21" customHeight="1" x14ac:dyDescent="0.25">
      <c r="A487" s="165" t="s">
        <v>117</v>
      </c>
      <c r="B487" s="87">
        <v>902</v>
      </c>
      <c r="C487" s="20" t="s">
        <v>313</v>
      </c>
      <c r="D487" s="21">
        <v>1</v>
      </c>
      <c r="E487" s="21" t="s">
        <v>344</v>
      </c>
      <c r="F487" s="87">
        <v>200</v>
      </c>
      <c r="G487" s="67">
        <f>G488</f>
        <v>47000</v>
      </c>
      <c r="H487" s="67">
        <v>0</v>
      </c>
      <c r="I487" s="67">
        <v>0</v>
      </c>
    </row>
    <row r="488" spans="1:9" ht="21" customHeight="1" x14ac:dyDescent="0.25">
      <c r="A488" s="165" t="s">
        <v>30</v>
      </c>
      <c r="B488" s="87">
        <v>902</v>
      </c>
      <c r="C488" s="20" t="s">
        <v>313</v>
      </c>
      <c r="D488" s="21">
        <v>1</v>
      </c>
      <c r="E488" s="21" t="s">
        <v>344</v>
      </c>
      <c r="F488" s="87">
        <v>240</v>
      </c>
      <c r="G488" s="67">
        <f>G489</f>
        <v>47000</v>
      </c>
      <c r="H488" s="67">
        <v>0</v>
      </c>
      <c r="I488" s="67">
        <v>0</v>
      </c>
    </row>
    <row r="489" spans="1:9" ht="23.25" customHeight="1" x14ac:dyDescent="0.25">
      <c r="A489" s="165" t="s">
        <v>32</v>
      </c>
      <c r="B489" s="87">
        <v>902</v>
      </c>
      <c r="C489" s="20" t="s">
        <v>313</v>
      </c>
      <c r="D489" s="21">
        <v>1</v>
      </c>
      <c r="E489" s="21" t="s">
        <v>344</v>
      </c>
      <c r="F489" s="87">
        <v>244</v>
      </c>
      <c r="G489" s="67">
        <v>47000</v>
      </c>
      <c r="H489" s="67">
        <v>0</v>
      </c>
      <c r="I489" s="67">
        <v>0</v>
      </c>
    </row>
    <row r="490" spans="1:9" ht="45.75" customHeight="1" x14ac:dyDescent="0.25">
      <c r="A490" s="165" t="s">
        <v>345</v>
      </c>
      <c r="B490" s="87">
        <v>902</v>
      </c>
      <c r="C490" s="20" t="s">
        <v>313</v>
      </c>
      <c r="D490" s="21">
        <v>1</v>
      </c>
      <c r="E490" s="21" t="s">
        <v>346</v>
      </c>
      <c r="F490" s="87"/>
      <c r="G490" s="67">
        <f>G491</f>
        <v>567000</v>
      </c>
      <c r="H490" s="67">
        <f t="shared" ref="H490:I493" si="132">H491</f>
        <v>567000</v>
      </c>
      <c r="I490" s="67">
        <f t="shared" si="132"/>
        <v>567000</v>
      </c>
    </row>
    <row r="491" spans="1:9" ht="44.25" customHeight="1" x14ac:dyDescent="0.25">
      <c r="A491" s="165" t="s">
        <v>151</v>
      </c>
      <c r="B491" s="87">
        <v>902</v>
      </c>
      <c r="C491" s="20" t="s">
        <v>313</v>
      </c>
      <c r="D491" s="21">
        <v>1</v>
      </c>
      <c r="E491" s="21" t="s">
        <v>347</v>
      </c>
      <c r="F491" s="108"/>
      <c r="G491" s="67">
        <f>G492</f>
        <v>567000</v>
      </c>
      <c r="H491" s="67">
        <f>H492</f>
        <v>567000</v>
      </c>
      <c r="I491" s="67">
        <f>I492</f>
        <v>567000</v>
      </c>
    </row>
    <row r="492" spans="1:9" ht="22.5" customHeight="1" x14ac:dyDescent="0.25">
      <c r="A492" s="165" t="s">
        <v>117</v>
      </c>
      <c r="B492" s="87">
        <v>902</v>
      </c>
      <c r="C492" s="20" t="s">
        <v>313</v>
      </c>
      <c r="D492" s="21">
        <v>1</v>
      </c>
      <c r="E492" s="21" t="s">
        <v>347</v>
      </c>
      <c r="F492" s="108">
        <v>200</v>
      </c>
      <c r="G492" s="67">
        <f>G493</f>
        <v>567000</v>
      </c>
      <c r="H492" s="67">
        <f t="shared" si="132"/>
        <v>567000</v>
      </c>
      <c r="I492" s="67">
        <f t="shared" si="132"/>
        <v>567000</v>
      </c>
    </row>
    <row r="493" spans="1:9" ht="13.5" customHeight="1" x14ac:dyDescent="0.25">
      <c r="A493" s="165" t="s">
        <v>30</v>
      </c>
      <c r="B493" s="87">
        <v>902</v>
      </c>
      <c r="C493" s="20" t="s">
        <v>313</v>
      </c>
      <c r="D493" s="21">
        <v>1</v>
      </c>
      <c r="E493" s="21" t="s">
        <v>347</v>
      </c>
      <c r="F493" s="108">
        <v>240</v>
      </c>
      <c r="G493" s="67">
        <f>G494</f>
        <v>567000</v>
      </c>
      <c r="H493" s="67">
        <f t="shared" si="132"/>
        <v>567000</v>
      </c>
      <c r="I493" s="67">
        <f t="shared" si="132"/>
        <v>567000</v>
      </c>
    </row>
    <row r="494" spans="1:9" ht="19.5" customHeight="1" x14ac:dyDescent="0.25">
      <c r="A494" s="165" t="s">
        <v>32</v>
      </c>
      <c r="B494" s="87">
        <v>902</v>
      </c>
      <c r="C494" s="20" t="s">
        <v>313</v>
      </c>
      <c r="D494" s="21">
        <v>1</v>
      </c>
      <c r="E494" s="21" t="s">
        <v>347</v>
      </c>
      <c r="F494" s="108">
        <v>244</v>
      </c>
      <c r="G494" s="67">
        <v>567000</v>
      </c>
      <c r="H494" s="67">
        <v>567000</v>
      </c>
      <c r="I494" s="67">
        <v>567000</v>
      </c>
    </row>
    <row r="495" spans="1:9" ht="17.25" customHeight="1" x14ac:dyDescent="0.25">
      <c r="A495" s="165" t="s">
        <v>348</v>
      </c>
      <c r="B495" s="87">
        <v>902</v>
      </c>
      <c r="C495" s="20" t="s">
        <v>313</v>
      </c>
      <c r="D495" s="21">
        <v>1</v>
      </c>
      <c r="E495" s="21" t="s">
        <v>349</v>
      </c>
      <c r="F495" s="87"/>
      <c r="G495" s="67">
        <f>G496+G500</f>
        <v>21154351</v>
      </c>
      <c r="H495" s="67">
        <f t="shared" ref="H495:I495" si="133">H496+H500</f>
        <v>16154351</v>
      </c>
      <c r="I495" s="67">
        <f t="shared" si="133"/>
        <v>16154351</v>
      </c>
    </row>
    <row r="496" spans="1:9" ht="39" customHeight="1" x14ac:dyDescent="0.25">
      <c r="A496" s="165" t="s">
        <v>322</v>
      </c>
      <c r="B496" s="87">
        <v>902</v>
      </c>
      <c r="C496" s="20" t="s">
        <v>313</v>
      </c>
      <c r="D496" s="21">
        <v>1</v>
      </c>
      <c r="E496" s="21" t="s">
        <v>350</v>
      </c>
      <c r="F496" s="87"/>
      <c r="G496" s="67">
        <f>G497</f>
        <v>5000000</v>
      </c>
      <c r="H496" s="67">
        <f t="shared" ref="H496:I498" si="134">H497</f>
        <v>0</v>
      </c>
      <c r="I496" s="67">
        <f t="shared" si="134"/>
        <v>0</v>
      </c>
    </row>
    <row r="497" spans="1:9" ht="17.25" customHeight="1" x14ac:dyDescent="0.25">
      <c r="A497" s="165" t="s">
        <v>117</v>
      </c>
      <c r="B497" s="87">
        <v>902</v>
      </c>
      <c r="C497" s="20" t="s">
        <v>313</v>
      </c>
      <c r="D497" s="21">
        <v>1</v>
      </c>
      <c r="E497" s="21" t="s">
        <v>350</v>
      </c>
      <c r="F497" s="87">
        <v>200</v>
      </c>
      <c r="G497" s="67">
        <f>G498</f>
        <v>5000000</v>
      </c>
      <c r="H497" s="67">
        <f t="shared" si="134"/>
        <v>0</v>
      </c>
      <c r="I497" s="67">
        <f t="shared" si="134"/>
        <v>0</v>
      </c>
    </row>
    <row r="498" spans="1:9" ht="17.25" customHeight="1" x14ac:dyDescent="0.25">
      <c r="A498" s="165" t="s">
        <v>30</v>
      </c>
      <c r="B498" s="87">
        <v>902</v>
      </c>
      <c r="C498" s="20" t="s">
        <v>313</v>
      </c>
      <c r="D498" s="21">
        <v>1</v>
      </c>
      <c r="E498" s="21" t="s">
        <v>350</v>
      </c>
      <c r="F498" s="87">
        <v>240</v>
      </c>
      <c r="G498" s="67">
        <f>G499</f>
        <v>5000000</v>
      </c>
      <c r="H498" s="67">
        <f t="shared" si="134"/>
        <v>0</v>
      </c>
      <c r="I498" s="67">
        <f t="shared" si="134"/>
        <v>0</v>
      </c>
    </row>
    <row r="499" spans="1:9" ht="17.25" customHeight="1" x14ac:dyDescent="0.25">
      <c r="A499" s="165" t="s">
        <v>32</v>
      </c>
      <c r="B499" s="87">
        <v>902</v>
      </c>
      <c r="C499" s="20" t="s">
        <v>313</v>
      </c>
      <c r="D499" s="21">
        <v>1</v>
      </c>
      <c r="E499" s="21" t="s">
        <v>350</v>
      </c>
      <c r="F499" s="87">
        <v>244</v>
      </c>
      <c r="G499" s="67">
        <v>5000000</v>
      </c>
      <c r="H499" s="67"/>
      <c r="I499" s="67"/>
    </row>
    <row r="500" spans="1:9" ht="25.5" customHeight="1" x14ac:dyDescent="0.25">
      <c r="A500" s="165" t="s">
        <v>328</v>
      </c>
      <c r="B500" s="87">
        <v>902</v>
      </c>
      <c r="C500" s="20" t="s">
        <v>313</v>
      </c>
      <c r="D500" s="21">
        <v>1</v>
      </c>
      <c r="E500" s="21" t="s">
        <v>351</v>
      </c>
      <c r="F500" s="87"/>
      <c r="G500" s="67">
        <f>G501+G506+G510</f>
        <v>16154351</v>
      </c>
      <c r="H500" s="67">
        <f t="shared" ref="H500:I500" si="135">H501+H506+H510</f>
        <v>16154351</v>
      </c>
      <c r="I500" s="67">
        <f t="shared" si="135"/>
        <v>16154351</v>
      </c>
    </row>
    <row r="501" spans="1:9" ht="42" customHeight="1" x14ac:dyDescent="0.25">
      <c r="A501" s="165" t="s">
        <v>25</v>
      </c>
      <c r="B501" s="87">
        <v>902</v>
      </c>
      <c r="C501" s="20" t="s">
        <v>313</v>
      </c>
      <c r="D501" s="21">
        <v>1</v>
      </c>
      <c r="E501" s="21" t="s">
        <v>351</v>
      </c>
      <c r="F501" s="87">
        <v>100</v>
      </c>
      <c r="G501" s="67">
        <f>G502</f>
        <v>14364700</v>
      </c>
      <c r="H501" s="67">
        <f t="shared" ref="H501:I501" si="136">H502</f>
        <v>14364700</v>
      </c>
      <c r="I501" s="67">
        <f t="shared" si="136"/>
        <v>14364700</v>
      </c>
    </row>
    <row r="502" spans="1:9" ht="15" customHeight="1" x14ac:dyDescent="0.25">
      <c r="A502" s="165" t="s">
        <v>309</v>
      </c>
      <c r="B502" s="87">
        <v>902</v>
      </c>
      <c r="C502" s="20" t="s">
        <v>313</v>
      </c>
      <c r="D502" s="21">
        <v>1</v>
      </c>
      <c r="E502" s="21" t="s">
        <v>351</v>
      </c>
      <c r="F502" s="87">
        <v>110</v>
      </c>
      <c r="G502" s="67">
        <f>G503+G504+G505</f>
        <v>14364700</v>
      </c>
      <c r="H502" s="67">
        <f t="shared" ref="H502:I502" si="137">H503+H504+H505</f>
        <v>14364700</v>
      </c>
      <c r="I502" s="67">
        <f t="shared" si="137"/>
        <v>14364700</v>
      </c>
    </row>
    <row r="503" spans="1:9" ht="15" customHeight="1" x14ac:dyDescent="0.25">
      <c r="A503" s="165" t="s">
        <v>310</v>
      </c>
      <c r="B503" s="87">
        <v>902</v>
      </c>
      <c r="C503" s="20" t="s">
        <v>313</v>
      </c>
      <c r="D503" s="21">
        <v>1</v>
      </c>
      <c r="E503" s="21" t="s">
        <v>351</v>
      </c>
      <c r="F503" s="87">
        <v>111</v>
      </c>
      <c r="G503" s="67">
        <v>10863800</v>
      </c>
      <c r="H503" s="67">
        <v>10863800</v>
      </c>
      <c r="I503" s="67">
        <v>10863800</v>
      </c>
    </row>
    <row r="504" spans="1:9" ht="15.75" customHeight="1" x14ac:dyDescent="0.25">
      <c r="A504" s="165" t="s">
        <v>330</v>
      </c>
      <c r="B504" s="87">
        <v>902</v>
      </c>
      <c r="C504" s="20" t="s">
        <v>313</v>
      </c>
      <c r="D504" s="21">
        <v>1</v>
      </c>
      <c r="E504" s="21" t="s">
        <v>351</v>
      </c>
      <c r="F504" s="87">
        <v>112</v>
      </c>
      <c r="G504" s="67">
        <v>220000</v>
      </c>
      <c r="H504" s="67">
        <v>220000</v>
      </c>
      <c r="I504" s="67">
        <v>220000</v>
      </c>
    </row>
    <row r="505" spans="1:9" ht="24" customHeight="1" x14ac:dyDescent="0.25">
      <c r="A505" s="165" t="s">
        <v>311</v>
      </c>
      <c r="B505" s="87">
        <v>902</v>
      </c>
      <c r="C505" s="20" t="s">
        <v>313</v>
      </c>
      <c r="D505" s="21">
        <v>1</v>
      </c>
      <c r="E505" s="21" t="s">
        <v>351</v>
      </c>
      <c r="F505" s="87">
        <v>119</v>
      </c>
      <c r="G505" s="67">
        <v>3280900</v>
      </c>
      <c r="H505" s="67">
        <v>3280900</v>
      </c>
      <c r="I505" s="67">
        <v>3280900</v>
      </c>
    </row>
    <row r="506" spans="1:9" ht="15" customHeight="1" x14ac:dyDescent="0.25">
      <c r="A506" s="165" t="s">
        <v>117</v>
      </c>
      <c r="B506" s="87">
        <v>902</v>
      </c>
      <c r="C506" s="20" t="s">
        <v>313</v>
      </c>
      <c r="D506" s="21">
        <v>1</v>
      </c>
      <c r="E506" s="21" t="s">
        <v>351</v>
      </c>
      <c r="F506" s="87">
        <v>200</v>
      </c>
      <c r="G506" s="67">
        <f>G507</f>
        <v>1779651</v>
      </c>
      <c r="H506" s="67">
        <f t="shared" ref="H506:I506" si="138">H507</f>
        <v>1779651</v>
      </c>
      <c r="I506" s="67">
        <f t="shared" si="138"/>
        <v>1779651</v>
      </c>
    </row>
    <row r="507" spans="1:9" ht="18" customHeight="1" x14ac:dyDescent="0.25">
      <c r="A507" s="165" t="s">
        <v>30</v>
      </c>
      <c r="B507" s="87">
        <v>902</v>
      </c>
      <c r="C507" s="20" t="s">
        <v>313</v>
      </c>
      <c r="D507" s="21">
        <v>1</v>
      </c>
      <c r="E507" s="21" t="s">
        <v>351</v>
      </c>
      <c r="F507" s="87">
        <v>240</v>
      </c>
      <c r="G507" s="67">
        <f>G508+G509</f>
        <v>1779651</v>
      </c>
      <c r="H507" s="67">
        <f t="shared" ref="H507:I507" si="139">H508+H509</f>
        <v>1779651</v>
      </c>
      <c r="I507" s="67">
        <f t="shared" si="139"/>
        <v>1779651</v>
      </c>
    </row>
    <row r="508" spans="1:9" ht="15" customHeight="1" x14ac:dyDescent="0.25">
      <c r="A508" s="165" t="s">
        <v>331</v>
      </c>
      <c r="B508" s="87">
        <v>902</v>
      </c>
      <c r="C508" s="20" t="s">
        <v>313</v>
      </c>
      <c r="D508" s="21">
        <v>1</v>
      </c>
      <c r="E508" s="21" t="s">
        <v>351</v>
      </c>
      <c r="F508" s="87">
        <v>242</v>
      </c>
      <c r="G508" s="67">
        <v>337550</v>
      </c>
      <c r="H508" s="67">
        <v>337550</v>
      </c>
      <c r="I508" s="67">
        <v>337550</v>
      </c>
    </row>
    <row r="509" spans="1:9" ht="15" customHeight="1" x14ac:dyDescent="0.25">
      <c r="A509" s="165" t="s">
        <v>32</v>
      </c>
      <c r="B509" s="87">
        <v>902</v>
      </c>
      <c r="C509" s="20" t="s">
        <v>313</v>
      </c>
      <c r="D509" s="21">
        <v>1</v>
      </c>
      <c r="E509" s="21" t="s">
        <v>351</v>
      </c>
      <c r="F509" s="87">
        <v>244</v>
      </c>
      <c r="G509" s="67">
        <v>1442101</v>
      </c>
      <c r="H509" s="67">
        <v>1442101</v>
      </c>
      <c r="I509" s="67">
        <v>1442101</v>
      </c>
    </row>
    <row r="510" spans="1:9" ht="15" customHeight="1" x14ac:dyDescent="0.25">
      <c r="A510" s="165" t="s">
        <v>33</v>
      </c>
      <c r="B510" s="87">
        <v>902</v>
      </c>
      <c r="C510" s="20" t="s">
        <v>313</v>
      </c>
      <c r="D510" s="21">
        <v>1</v>
      </c>
      <c r="E510" s="21" t="s">
        <v>351</v>
      </c>
      <c r="F510" s="87">
        <v>800</v>
      </c>
      <c r="G510" s="67">
        <f>G511</f>
        <v>10000</v>
      </c>
      <c r="H510" s="67">
        <f t="shared" ref="H510:I510" si="140">H511</f>
        <v>10000</v>
      </c>
      <c r="I510" s="67">
        <f t="shared" si="140"/>
        <v>10000</v>
      </c>
    </row>
    <row r="511" spans="1:9" ht="15" customHeight="1" x14ac:dyDescent="0.25">
      <c r="A511" s="165" t="s">
        <v>332</v>
      </c>
      <c r="B511" s="87">
        <v>902</v>
      </c>
      <c r="C511" s="20" t="s">
        <v>313</v>
      </c>
      <c r="D511" s="21">
        <v>1</v>
      </c>
      <c r="E511" s="21" t="s">
        <v>351</v>
      </c>
      <c r="F511" s="87">
        <v>850</v>
      </c>
      <c r="G511" s="67">
        <f>G512+G513</f>
        <v>10000</v>
      </c>
      <c r="H511" s="67">
        <f t="shared" ref="H511:I511" si="141">H512+H513</f>
        <v>10000</v>
      </c>
      <c r="I511" s="67">
        <f t="shared" si="141"/>
        <v>10000</v>
      </c>
    </row>
    <row r="512" spans="1:9" ht="15" customHeight="1" x14ac:dyDescent="0.25">
      <c r="A512" s="165" t="s">
        <v>333</v>
      </c>
      <c r="B512" s="87">
        <v>902</v>
      </c>
      <c r="C512" s="20" t="s">
        <v>313</v>
      </c>
      <c r="D512" s="21">
        <v>1</v>
      </c>
      <c r="E512" s="21" t="s">
        <v>351</v>
      </c>
      <c r="F512" s="87">
        <v>851</v>
      </c>
      <c r="G512" s="67">
        <v>10000</v>
      </c>
      <c r="H512" s="67">
        <v>10000</v>
      </c>
      <c r="I512" s="67">
        <v>10000</v>
      </c>
    </row>
    <row r="513" spans="1:9" ht="16.5" hidden="1" customHeight="1" x14ac:dyDescent="0.25">
      <c r="A513" s="165" t="s">
        <v>36</v>
      </c>
      <c r="B513" s="87">
        <v>902</v>
      </c>
      <c r="C513" s="20" t="s">
        <v>313</v>
      </c>
      <c r="D513" s="21">
        <v>1</v>
      </c>
      <c r="E513" s="21" t="s">
        <v>351</v>
      </c>
      <c r="F513" s="87">
        <v>852</v>
      </c>
      <c r="G513" s="67"/>
      <c r="H513" s="67"/>
      <c r="I513" s="67"/>
    </row>
    <row r="514" spans="1:9" x14ac:dyDescent="0.25">
      <c r="A514" s="168" t="s">
        <v>352</v>
      </c>
      <c r="B514" s="16">
        <v>902</v>
      </c>
      <c r="C514" s="17" t="s">
        <v>353</v>
      </c>
      <c r="D514" s="18"/>
      <c r="E514" s="26"/>
      <c r="F514" s="16"/>
      <c r="G514" s="66">
        <f>G515+G523+G550+G558</f>
        <v>11666200</v>
      </c>
      <c r="H514" s="66">
        <f>H515+H523+H550+H558</f>
        <v>11966800</v>
      </c>
      <c r="I514" s="66">
        <f>I515+I523+I550+I558</f>
        <v>11558200</v>
      </c>
    </row>
    <row r="515" spans="1:9" x14ac:dyDescent="0.25">
      <c r="A515" s="165" t="s">
        <v>354</v>
      </c>
      <c r="B515" s="87">
        <v>902</v>
      </c>
      <c r="C515" s="20" t="s">
        <v>353</v>
      </c>
      <c r="D515" s="21">
        <v>1</v>
      </c>
      <c r="E515" s="84"/>
      <c r="F515" s="87"/>
      <c r="G515" s="67">
        <f t="shared" ref="G515:I521" si="142">G516</f>
        <v>3165600</v>
      </c>
      <c r="H515" s="67">
        <f t="shared" si="142"/>
        <v>3165600</v>
      </c>
      <c r="I515" s="67">
        <f t="shared" si="142"/>
        <v>3165600</v>
      </c>
    </row>
    <row r="516" spans="1:9" ht="25.5" x14ac:dyDescent="0.25">
      <c r="A516" s="165" t="s">
        <v>52</v>
      </c>
      <c r="B516" s="87">
        <v>902</v>
      </c>
      <c r="C516" s="20" t="s">
        <v>353</v>
      </c>
      <c r="D516" s="21">
        <v>1</v>
      </c>
      <c r="E516" s="21" t="s">
        <v>53</v>
      </c>
      <c r="F516" s="87"/>
      <c r="G516" s="67">
        <f t="shared" si="142"/>
        <v>3165600</v>
      </c>
      <c r="H516" s="67">
        <f t="shared" si="142"/>
        <v>3165600</v>
      </c>
      <c r="I516" s="67">
        <f t="shared" si="142"/>
        <v>3165600</v>
      </c>
    </row>
    <row r="517" spans="1:9" ht="25.5" x14ac:dyDescent="0.25">
      <c r="A517" s="165" t="s">
        <v>355</v>
      </c>
      <c r="B517" s="87">
        <v>902</v>
      </c>
      <c r="C517" s="20" t="s">
        <v>353</v>
      </c>
      <c r="D517" s="21">
        <v>1</v>
      </c>
      <c r="E517" s="21" t="s">
        <v>356</v>
      </c>
      <c r="F517" s="87"/>
      <c r="G517" s="67">
        <f t="shared" si="142"/>
        <v>3165600</v>
      </c>
      <c r="H517" s="67">
        <f t="shared" si="142"/>
        <v>3165600</v>
      </c>
      <c r="I517" s="67">
        <f t="shared" si="142"/>
        <v>3165600</v>
      </c>
    </row>
    <row r="518" spans="1:9" ht="19.5" customHeight="1" x14ac:dyDescent="0.25">
      <c r="A518" s="165" t="s">
        <v>357</v>
      </c>
      <c r="B518" s="87">
        <v>902</v>
      </c>
      <c r="C518" s="20" t="s">
        <v>353</v>
      </c>
      <c r="D518" s="21">
        <v>1</v>
      </c>
      <c r="E518" s="21" t="s">
        <v>358</v>
      </c>
      <c r="F518" s="87"/>
      <c r="G518" s="67">
        <f t="shared" si="142"/>
        <v>3165600</v>
      </c>
      <c r="H518" s="67">
        <f t="shared" si="142"/>
        <v>3165600</v>
      </c>
      <c r="I518" s="67">
        <f t="shared" si="142"/>
        <v>3165600</v>
      </c>
    </row>
    <row r="519" spans="1:9" ht="21.75" customHeight="1" x14ac:dyDescent="0.25">
      <c r="A519" s="165" t="s">
        <v>359</v>
      </c>
      <c r="B519" s="87">
        <v>902</v>
      </c>
      <c r="C519" s="20" t="s">
        <v>353</v>
      </c>
      <c r="D519" s="21">
        <v>1</v>
      </c>
      <c r="E519" s="21" t="s">
        <v>360</v>
      </c>
      <c r="F519" s="87"/>
      <c r="G519" s="67">
        <f t="shared" si="142"/>
        <v>3165600</v>
      </c>
      <c r="H519" s="67">
        <f>H520</f>
        <v>3165600</v>
      </c>
      <c r="I519" s="67">
        <f>I520</f>
        <v>3165600</v>
      </c>
    </row>
    <row r="520" spans="1:9" ht="18.75" customHeight="1" x14ac:dyDescent="0.25">
      <c r="A520" s="165" t="s">
        <v>361</v>
      </c>
      <c r="B520" s="87">
        <v>902</v>
      </c>
      <c r="C520" s="20" t="s">
        <v>353</v>
      </c>
      <c r="D520" s="21">
        <v>1</v>
      </c>
      <c r="E520" s="21" t="str">
        <f>E519</f>
        <v>02 2 02 20390</v>
      </c>
      <c r="F520" s="87">
        <v>300</v>
      </c>
      <c r="G520" s="67">
        <f t="shared" si="142"/>
        <v>3165600</v>
      </c>
      <c r="H520" s="67">
        <f t="shared" si="142"/>
        <v>3165600</v>
      </c>
      <c r="I520" s="67">
        <f t="shared" si="142"/>
        <v>3165600</v>
      </c>
    </row>
    <row r="521" spans="1:9" x14ac:dyDescent="0.25">
      <c r="A521" s="165" t="s">
        <v>362</v>
      </c>
      <c r="B521" s="87">
        <v>902</v>
      </c>
      <c r="C521" s="20" t="s">
        <v>353</v>
      </c>
      <c r="D521" s="21">
        <v>1</v>
      </c>
      <c r="E521" s="21" t="str">
        <f>E520</f>
        <v>02 2 02 20390</v>
      </c>
      <c r="F521" s="87">
        <v>320</v>
      </c>
      <c r="G521" s="67">
        <f t="shared" si="142"/>
        <v>3165600</v>
      </c>
      <c r="H521" s="67">
        <f t="shared" si="142"/>
        <v>3165600</v>
      </c>
      <c r="I521" s="67">
        <f t="shared" si="142"/>
        <v>3165600</v>
      </c>
    </row>
    <row r="522" spans="1:9" ht="25.5" customHeight="1" x14ac:dyDescent="0.25">
      <c r="A522" s="165" t="s">
        <v>363</v>
      </c>
      <c r="B522" s="87">
        <v>902</v>
      </c>
      <c r="C522" s="20" t="s">
        <v>353</v>
      </c>
      <c r="D522" s="21">
        <v>1</v>
      </c>
      <c r="E522" s="21" t="str">
        <f>E520</f>
        <v>02 2 02 20390</v>
      </c>
      <c r="F522" s="87">
        <v>321</v>
      </c>
      <c r="G522" s="67">
        <v>3165600</v>
      </c>
      <c r="H522" s="67">
        <v>3165600</v>
      </c>
      <c r="I522" s="67">
        <v>3165600</v>
      </c>
    </row>
    <row r="523" spans="1:9" x14ac:dyDescent="0.25">
      <c r="A523" s="165" t="s">
        <v>364</v>
      </c>
      <c r="B523" s="87">
        <v>902</v>
      </c>
      <c r="C523" s="20" t="s">
        <v>353</v>
      </c>
      <c r="D523" s="21">
        <v>3</v>
      </c>
      <c r="E523" s="21"/>
      <c r="F523" s="87"/>
      <c r="G523" s="67">
        <f>G524</f>
        <v>7517600</v>
      </c>
      <c r="H523" s="67">
        <f>H524</f>
        <v>7449600</v>
      </c>
      <c r="I523" s="67">
        <f>I524</f>
        <v>7509600</v>
      </c>
    </row>
    <row r="524" spans="1:9" ht="25.5" x14ac:dyDescent="0.25">
      <c r="A524" s="165" t="s">
        <v>52</v>
      </c>
      <c r="B524" s="87">
        <v>902</v>
      </c>
      <c r="C524" s="20" t="s">
        <v>353</v>
      </c>
      <c r="D524" s="21">
        <v>3</v>
      </c>
      <c r="E524" s="84" t="s">
        <v>53</v>
      </c>
      <c r="F524" s="87"/>
      <c r="G524" s="67">
        <f>G525+G541</f>
        <v>7517600</v>
      </c>
      <c r="H524" s="67">
        <f>H525+H541</f>
        <v>7449600</v>
      </c>
      <c r="I524" s="67">
        <f>I525+I541</f>
        <v>7509600</v>
      </c>
    </row>
    <row r="525" spans="1:9" ht="30.75" customHeight="1" x14ac:dyDescent="0.25">
      <c r="A525" s="165" t="s">
        <v>365</v>
      </c>
      <c r="B525" s="87">
        <v>902</v>
      </c>
      <c r="C525" s="20" t="s">
        <v>353</v>
      </c>
      <c r="D525" s="21">
        <v>3</v>
      </c>
      <c r="E525" s="21" t="s">
        <v>366</v>
      </c>
      <c r="F525" s="87"/>
      <c r="G525" s="67">
        <f>G526</f>
        <v>4699600</v>
      </c>
      <c r="H525" s="67">
        <f>H526</f>
        <v>4699600</v>
      </c>
      <c r="I525" s="67">
        <f>I526</f>
        <v>4699600</v>
      </c>
    </row>
    <row r="526" spans="1:9" ht="33" customHeight="1" x14ac:dyDescent="0.25">
      <c r="A526" s="165" t="s">
        <v>661</v>
      </c>
      <c r="B526" s="87">
        <v>902</v>
      </c>
      <c r="C526" s="20" t="s">
        <v>353</v>
      </c>
      <c r="D526" s="21">
        <v>3</v>
      </c>
      <c r="E526" s="21" t="s">
        <v>367</v>
      </c>
      <c r="F526" s="87"/>
      <c r="G526" s="67">
        <f>G527+G534</f>
        <v>4699600</v>
      </c>
      <c r="H526" s="67">
        <f>H527+H534</f>
        <v>4699600</v>
      </c>
      <c r="I526" s="67">
        <f>I527+I534</f>
        <v>4699600</v>
      </c>
    </row>
    <row r="527" spans="1:9" ht="25.5" x14ac:dyDescent="0.25">
      <c r="A527" s="165" t="s">
        <v>368</v>
      </c>
      <c r="B527" s="87">
        <v>902</v>
      </c>
      <c r="C527" s="20" t="s">
        <v>353</v>
      </c>
      <c r="D527" s="21">
        <v>3</v>
      </c>
      <c r="E527" s="21" t="s">
        <v>369</v>
      </c>
      <c r="F527" s="87"/>
      <c r="G527" s="67">
        <f>G528+G531</f>
        <v>1612600</v>
      </c>
      <c r="H527" s="67">
        <f>H528+H531</f>
        <v>1612600</v>
      </c>
      <c r="I527" s="67">
        <f>I528+I531</f>
        <v>1612600</v>
      </c>
    </row>
    <row r="528" spans="1:9" x14ac:dyDescent="0.25">
      <c r="A528" s="165" t="s">
        <v>29</v>
      </c>
      <c r="B528" s="87">
        <v>902</v>
      </c>
      <c r="C528" s="20" t="s">
        <v>353</v>
      </c>
      <c r="D528" s="21">
        <v>3</v>
      </c>
      <c r="E528" s="21" t="str">
        <f>E527</f>
        <v>02 1 01 20190</v>
      </c>
      <c r="F528" s="87">
        <v>200</v>
      </c>
      <c r="G528" s="67">
        <f t="shared" ref="G528:I529" si="143">G529</f>
        <v>24100</v>
      </c>
      <c r="H528" s="67">
        <f t="shared" si="143"/>
        <v>24100</v>
      </c>
      <c r="I528" s="67">
        <f t="shared" si="143"/>
        <v>24100</v>
      </c>
    </row>
    <row r="529" spans="1:10" ht="15" customHeight="1" x14ac:dyDescent="0.25">
      <c r="A529" s="165" t="s">
        <v>30</v>
      </c>
      <c r="B529" s="87">
        <v>902</v>
      </c>
      <c r="C529" s="20" t="s">
        <v>353</v>
      </c>
      <c r="D529" s="21">
        <v>3</v>
      </c>
      <c r="E529" s="21" t="str">
        <f>E528</f>
        <v>02 1 01 20190</v>
      </c>
      <c r="F529" s="87">
        <v>240</v>
      </c>
      <c r="G529" s="67">
        <f t="shared" si="143"/>
        <v>24100</v>
      </c>
      <c r="H529" s="67">
        <f t="shared" si="143"/>
        <v>24100</v>
      </c>
      <c r="I529" s="67">
        <f t="shared" si="143"/>
        <v>24100</v>
      </c>
    </row>
    <row r="530" spans="1:10" ht="18.75" customHeight="1" x14ac:dyDescent="0.25">
      <c r="A530" s="165" t="s">
        <v>32</v>
      </c>
      <c r="B530" s="87">
        <v>902</v>
      </c>
      <c r="C530" s="20" t="s">
        <v>353</v>
      </c>
      <c r="D530" s="21">
        <v>3</v>
      </c>
      <c r="E530" s="21" t="str">
        <f>E529</f>
        <v>02 1 01 20190</v>
      </c>
      <c r="F530" s="87">
        <v>244</v>
      </c>
      <c r="G530" s="67">
        <v>24100</v>
      </c>
      <c r="H530" s="67">
        <v>24100</v>
      </c>
      <c r="I530" s="67">
        <v>24100</v>
      </c>
    </row>
    <row r="531" spans="1:10" x14ac:dyDescent="0.25">
      <c r="A531" s="165" t="s">
        <v>361</v>
      </c>
      <c r="B531" s="87">
        <v>902</v>
      </c>
      <c r="C531" s="20" t="s">
        <v>353</v>
      </c>
      <c r="D531" s="21">
        <v>3</v>
      </c>
      <c r="E531" s="21" t="str">
        <f>E527</f>
        <v>02 1 01 20190</v>
      </c>
      <c r="F531" s="87">
        <v>300</v>
      </c>
      <c r="G531" s="67">
        <f t="shared" ref="G531:I532" si="144">G532</f>
        <v>1588500</v>
      </c>
      <c r="H531" s="67">
        <f t="shared" si="144"/>
        <v>1588500</v>
      </c>
      <c r="I531" s="67">
        <f t="shared" si="144"/>
        <v>1588500</v>
      </c>
    </row>
    <row r="532" spans="1:10" x14ac:dyDescent="0.25">
      <c r="A532" s="165" t="s">
        <v>362</v>
      </c>
      <c r="B532" s="87">
        <v>902</v>
      </c>
      <c r="C532" s="20" t="s">
        <v>353</v>
      </c>
      <c r="D532" s="21">
        <v>3</v>
      </c>
      <c r="E532" s="21" t="str">
        <f>E531</f>
        <v>02 1 01 20190</v>
      </c>
      <c r="F532" s="87">
        <v>320</v>
      </c>
      <c r="G532" s="67">
        <f t="shared" si="144"/>
        <v>1588500</v>
      </c>
      <c r="H532" s="67">
        <f t="shared" si="144"/>
        <v>1588500</v>
      </c>
      <c r="I532" s="67">
        <f t="shared" si="144"/>
        <v>1588500</v>
      </c>
    </row>
    <row r="533" spans="1:10" ht="25.5" x14ac:dyDescent="0.25">
      <c r="A533" s="165" t="s">
        <v>363</v>
      </c>
      <c r="B533" s="87">
        <v>902</v>
      </c>
      <c r="C533" s="20" t="s">
        <v>353</v>
      </c>
      <c r="D533" s="21">
        <v>3</v>
      </c>
      <c r="E533" s="21" t="str">
        <f>E532</f>
        <v>02 1 01 20190</v>
      </c>
      <c r="F533" s="87">
        <v>321</v>
      </c>
      <c r="G533" s="67">
        <v>1588500</v>
      </c>
      <c r="H533" s="67">
        <v>1588500</v>
      </c>
      <c r="I533" s="67">
        <v>1588500</v>
      </c>
      <c r="J533" s="102"/>
    </row>
    <row r="534" spans="1:10" ht="25.5" x14ac:dyDescent="0.25">
      <c r="A534" s="165" t="s">
        <v>372</v>
      </c>
      <c r="B534" s="87">
        <v>902</v>
      </c>
      <c r="C534" s="20" t="s">
        <v>353</v>
      </c>
      <c r="D534" s="21">
        <v>3</v>
      </c>
      <c r="E534" s="21" t="s">
        <v>373</v>
      </c>
      <c r="F534" s="87"/>
      <c r="G534" s="67">
        <f>G535+G538</f>
        <v>3087000</v>
      </c>
      <c r="H534" s="67">
        <f>H535+H538</f>
        <v>3087000</v>
      </c>
      <c r="I534" s="67">
        <f>I535+I538</f>
        <v>3087000</v>
      </c>
    </row>
    <row r="535" spans="1:10" x14ac:dyDescent="0.25">
      <c r="A535" s="165" t="s">
        <v>29</v>
      </c>
      <c r="B535" s="87">
        <v>902</v>
      </c>
      <c r="C535" s="20" t="s">
        <v>353</v>
      </c>
      <c r="D535" s="21">
        <v>3</v>
      </c>
      <c r="E535" s="21" t="str">
        <f t="shared" ref="E535:E540" si="145">E534</f>
        <v>02 1 01 40240</v>
      </c>
      <c r="F535" s="87">
        <v>200</v>
      </c>
      <c r="G535" s="67">
        <f t="shared" ref="G535:I536" si="146">G536</f>
        <v>46300</v>
      </c>
      <c r="H535" s="67">
        <f t="shared" si="146"/>
        <v>46300</v>
      </c>
      <c r="I535" s="67">
        <f t="shared" si="146"/>
        <v>46300</v>
      </c>
    </row>
    <row r="536" spans="1:10" ht="14.25" customHeight="1" x14ac:dyDescent="0.25">
      <c r="A536" s="165" t="s">
        <v>30</v>
      </c>
      <c r="B536" s="87">
        <v>902</v>
      </c>
      <c r="C536" s="20" t="s">
        <v>353</v>
      </c>
      <c r="D536" s="21">
        <v>3</v>
      </c>
      <c r="E536" s="21" t="str">
        <f t="shared" si="145"/>
        <v>02 1 01 40240</v>
      </c>
      <c r="F536" s="87">
        <v>240</v>
      </c>
      <c r="G536" s="67">
        <f t="shared" si="146"/>
        <v>46300</v>
      </c>
      <c r="H536" s="67">
        <f t="shared" si="146"/>
        <v>46300</v>
      </c>
      <c r="I536" s="67">
        <f t="shared" si="146"/>
        <v>46300</v>
      </c>
    </row>
    <row r="537" spans="1:10" ht="15" customHeight="1" x14ac:dyDescent="0.25">
      <c r="A537" s="165" t="s">
        <v>32</v>
      </c>
      <c r="B537" s="87">
        <v>902</v>
      </c>
      <c r="C537" s="20" t="s">
        <v>353</v>
      </c>
      <c r="D537" s="21">
        <v>3</v>
      </c>
      <c r="E537" s="21" t="str">
        <f t="shared" si="145"/>
        <v>02 1 01 40240</v>
      </c>
      <c r="F537" s="87">
        <v>244</v>
      </c>
      <c r="G537" s="67">
        <v>46300</v>
      </c>
      <c r="H537" s="67">
        <v>46300</v>
      </c>
      <c r="I537" s="67">
        <v>46300</v>
      </c>
    </row>
    <row r="538" spans="1:10" x14ac:dyDescent="0.25">
      <c r="A538" s="165" t="s">
        <v>361</v>
      </c>
      <c r="B538" s="87">
        <v>902</v>
      </c>
      <c r="C538" s="20" t="s">
        <v>353</v>
      </c>
      <c r="D538" s="21">
        <v>3</v>
      </c>
      <c r="E538" s="21" t="str">
        <f t="shared" si="145"/>
        <v>02 1 01 40240</v>
      </c>
      <c r="F538" s="87">
        <v>300</v>
      </c>
      <c r="G538" s="67">
        <f t="shared" ref="G538:I539" si="147">G539</f>
        <v>3040700</v>
      </c>
      <c r="H538" s="67">
        <f t="shared" si="147"/>
        <v>3040700</v>
      </c>
      <c r="I538" s="67">
        <f t="shared" si="147"/>
        <v>3040700</v>
      </c>
    </row>
    <row r="539" spans="1:10" x14ac:dyDescent="0.25">
      <c r="A539" s="165" t="s">
        <v>660</v>
      </c>
      <c r="B539" s="87">
        <v>902</v>
      </c>
      <c r="C539" s="20" t="s">
        <v>353</v>
      </c>
      <c r="D539" s="21">
        <v>3</v>
      </c>
      <c r="E539" s="21" t="str">
        <f t="shared" si="145"/>
        <v>02 1 01 40240</v>
      </c>
      <c r="F539" s="87">
        <v>320</v>
      </c>
      <c r="G539" s="67">
        <f t="shared" si="147"/>
        <v>3040700</v>
      </c>
      <c r="H539" s="67">
        <f t="shared" si="147"/>
        <v>3040700</v>
      </c>
      <c r="I539" s="67">
        <f t="shared" si="147"/>
        <v>3040700</v>
      </c>
    </row>
    <row r="540" spans="1:10" ht="25.5" x14ac:dyDescent="0.25">
      <c r="A540" s="165" t="s">
        <v>363</v>
      </c>
      <c r="B540" s="87">
        <v>902</v>
      </c>
      <c r="C540" s="20" t="s">
        <v>353</v>
      </c>
      <c r="D540" s="21">
        <v>3</v>
      </c>
      <c r="E540" s="21" t="str">
        <f t="shared" si="145"/>
        <v>02 1 01 40240</v>
      </c>
      <c r="F540" s="87">
        <v>321</v>
      </c>
      <c r="G540" s="67">
        <v>3040700</v>
      </c>
      <c r="H540" s="67">
        <v>3040700</v>
      </c>
      <c r="I540" s="67">
        <v>3040700</v>
      </c>
      <c r="J540" s="102"/>
    </row>
    <row r="541" spans="1:10" ht="26.25" customHeight="1" x14ac:dyDescent="0.25">
      <c r="A541" s="165" t="s">
        <v>658</v>
      </c>
      <c r="B541" s="87">
        <v>902</v>
      </c>
      <c r="C541" s="20" t="s">
        <v>353</v>
      </c>
      <c r="D541" s="21">
        <v>3</v>
      </c>
      <c r="E541" s="21" t="s">
        <v>356</v>
      </c>
      <c r="F541" s="87"/>
      <c r="G541" s="67">
        <f>G542</f>
        <v>2818000</v>
      </c>
      <c r="H541" s="67">
        <f t="shared" ref="H541:I541" si="148">H542</f>
        <v>2750000</v>
      </c>
      <c r="I541" s="67">
        <f t="shared" si="148"/>
        <v>2810000</v>
      </c>
    </row>
    <row r="542" spans="1:10" ht="25.5" customHeight="1" x14ac:dyDescent="0.25">
      <c r="A542" s="165" t="s">
        <v>659</v>
      </c>
      <c r="B542" s="87">
        <v>902</v>
      </c>
      <c r="C542" s="20" t="s">
        <v>353</v>
      </c>
      <c r="D542" s="21">
        <v>3</v>
      </c>
      <c r="E542" s="21" t="s">
        <v>374</v>
      </c>
      <c r="F542" s="87"/>
      <c r="G542" s="67">
        <f>G543</f>
        <v>2818000</v>
      </c>
      <c r="H542" s="67">
        <f>H543</f>
        <v>2750000</v>
      </c>
      <c r="I542" s="67">
        <f>I543</f>
        <v>2810000</v>
      </c>
    </row>
    <row r="543" spans="1:10" ht="38.25" customHeight="1" x14ac:dyDescent="0.25">
      <c r="A543" s="165" t="s">
        <v>151</v>
      </c>
      <c r="B543" s="87">
        <v>902</v>
      </c>
      <c r="C543" s="20" t="s">
        <v>353</v>
      </c>
      <c r="D543" s="21">
        <v>3</v>
      </c>
      <c r="E543" s="21" t="s">
        <v>375</v>
      </c>
      <c r="F543" s="87"/>
      <c r="G543" s="67">
        <f>G544+G547</f>
        <v>2818000</v>
      </c>
      <c r="H543" s="67">
        <f t="shared" ref="H543:I543" si="149">H544+H547</f>
        <v>2750000</v>
      </c>
      <c r="I543" s="67">
        <f t="shared" si="149"/>
        <v>2810000</v>
      </c>
    </row>
    <row r="544" spans="1:10" x14ac:dyDescent="0.25">
      <c r="A544" s="165" t="s">
        <v>29</v>
      </c>
      <c r="B544" s="87">
        <v>902</v>
      </c>
      <c r="C544" s="20" t="s">
        <v>353</v>
      </c>
      <c r="D544" s="21">
        <v>3</v>
      </c>
      <c r="E544" s="21" t="str">
        <f>E543</f>
        <v>02 2 01 09990</v>
      </c>
      <c r="F544" s="87">
        <v>200</v>
      </c>
      <c r="G544" s="67">
        <f t="shared" ref="G544:I545" si="150">G545</f>
        <v>206000</v>
      </c>
      <c r="H544" s="67">
        <f t="shared" si="150"/>
        <v>206000</v>
      </c>
      <c r="I544" s="67">
        <f t="shared" si="150"/>
        <v>206000</v>
      </c>
    </row>
    <row r="545" spans="1:10" ht="18" customHeight="1" x14ac:dyDescent="0.25">
      <c r="A545" s="165" t="s">
        <v>30</v>
      </c>
      <c r="B545" s="87">
        <v>902</v>
      </c>
      <c r="C545" s="20" t="s">
        <v>353</v>
      </c>
      <c r="D545" s="21">
        <v>3</v>
      </c>
      <c r="E545" s="21" t="str">
        <f>E544</f>
        <v>02 2 01 09990</v>
      </c>
      <c r="F545" s="87">
        <v>240</v>
      </c>
      <c r="G545" s="67">
        <f t="shared" si="150"/>
        <v>206000</v>
      </c>
      <c r="H545" s="67">
        <f t="shared" si="150"/>
        <v>206000</v>
      </c>
      <c r="I545" s="67">
        <f t="shared" si="150"/>
        <v>206000</v>
      </c>
    </row>
    <row r="546" spans="1:10" ht="18" customHeight="1" x14ac:dyDescent="0.25">
      <c r="A546" s="165" t="s">
        <v>32</v>
      </c>
      <c r="B546" s="87">
        <v>902</v>
      </c>
      <c r="C546" s="20" t="s">
        <v>353</v>
      </c>
      <c r="D546" s="21">
        <v>3</v>
      </c>
      <c r="E546" s="21" t="str">
        <f>E545</f>
        <v>02 2 01 09990</v>
      </c>
      <c r="F546" s="87">
        <v>244</v>
      </c>
      <c r="G546" s="67">
        <v>206000</v>
      </c>
      <c r="H546" s="67">
        <v>206000</v>
      </c>
      <c r="I546" s="67">
        <v>206000</v>
      </c>
    </row>
    <row r="547" spans="1:10" x14ac:dyDescent="0.25">
      <c r="A547" s="165" t="s">
        <v>361</v>
      </c>
      <c r="B547" s="87">
        <v>902</v>
      </c>
      <c r="C547" s="20" t="s">
        <v>353</v>
      </c>
      <c r="D547" s="21">
        <v>3</v>
      </c>
      <c r="E547" s="21" t="s">
        <v>375</v>
      </c>
      <c r="F547" s="87">
        <v>300</v>
      </c>
      <c r="G547" s="67">
        <f t="shared" ref="G547:I548" si="151">G548</f>
        <v>2612000</v>
      </c>
      <c r="H547" s="67">
        <f t="shared" si="151"/>
        <v>2544000</v>
      </c>
      <c r="I547" s="67">
        <f t="shared" si="151"/>
        <v>2604000</v>
      </c>
    </row>
    <row r="548" spans="1:10" x14ac:dyDescent="0.25">
      <c r="A548" s="165" t="s">
        <v>660</v>
      </c>
      <c r="B548" s="87">
        <v>902</v>
      </c>
      <c r="C548" s="20" t="s">
        <v>353</v>
      </c>
      <c r="D548" s="21">
        <v>3</v>
      </c>
      <c r="E548" s="21" t="str">
        <f>E547</f>
        <v>02 2 01 09990</v>
      </c>
      <c r="F548" s="87">
        <v>320</v>
      </c>
      <c r="G548" s="67">
        <f t="shared" si="151"/>
        <v>2612000</v>
      </c>
      <c r="H548" s="67">
        <f t="shared" si="151"/>
        <v>2544000</v>
      </c>
      <c r="I548" s="67">
        <f t="shared" si="151"/>
        <v>2604000</v>
      </c>
    </row>
    <row r="549" spans="1:10" ht="25.5" x14ac:dyDescent="0.25">
      <c r="A549" s="165" t="s">
        <v>363</v>
      </c>
      <c r="B549" s="87">
        <v>902</v>
      </c>
      <c r="C549" s="20" t="s">
        <v>353</v>
      </c>
      <c r="D549" s="21">
        <v>3</v>
      </c>
      <c r="E549" s="21" t="str">
        <f>E548</f>
        <v>02 2 01 09990</v>
      </c>
      <c r="F549" s="87">
        <v>321</v>
      </c>
      <c r="G549" s="67">
        <v>2612000</v>
      </c>
      <c r="H549" s="67">
        <v>2544000</v>
      </c>
      <c r="I549" s="67">
        <v>2604000</v>
      </c>
      <c r="J549" s="102"/>
    </row>
    <row r="550" spans="1:10" ht="21.75" customHeight="1" x14ac:dyDescent="0.25">
      <c r="A550" s="165" t="s">
        <v>376</v>
      </c>
      <c r="B550" s="87">
        <v>902</v>
      </c>
      <c r="C550" s="20" t="s">
        <v>353</v>
      </c>
      <c r="D550" s="21">
        <v>4</v>
      </c>
      <c r="E550" s="21"/>
      <c r="F550" s="87"/>
      <c r="G550" s="67">
        <f t="shared" ref="G550:I556" si="152">G551</f>
        <v>0</v>
      </c>
      <c r="H550" s="67">
        <f t="shared" si="152"/>
        <v>468600</v>
      </c>
      <c r="I550" s="67">
        <f t="shared" si="152"/>
        <v>0</v>
      </c>
    </row>
    <row r="551" spans="1:10" ht="36.75" customHeight="1" x14ac:dyDescent="0.25">
      <c r="A551" s="165" t="s">
        <v>219</v>
      </c>
      <c r="B551" s="87">
        <v>902</v>
      </c>
      <c r="C551" s="20" t="s">
        <v>353</v>
      </c>
      <c r="D551" s="21">
        <v>4</v>
      </c>
      <c r="E551" s="21" t="s">
        <v>106</v>
      </c>
      <c r="F551" s="87"/>
      <c r="G551" s="67">
        <f t="shared" si="152"/>
        <v>0</v>
      </c>
      <c r="H551" s="67">
        <f t="shared" si="152"/>
        <v>468600</v>
      </c>
      <c r="I551" s="67">
        <f t="shared" si="152"/>
        <v>0</v>
      </c>
    </row>
    <row r="552" spans="1:10" ht="21.75" customHeight="1" x14ac:dyDescent="0.25">
      <c r="A552" s="165" t="s">
        <v>107</v>
      </c>
      <c r="B552" s="87">
        <v>902</v>
      </c>
      <c r="C552" s="20" t="s">
        <v>353</v>
      </c>
      <c r="D552" s="21">
        <v>4</v>
      </c>
      <c r="E552" s="21" t="s">
        <v>108</v>
      </c>
      <c r="F552" s="87"/>
      <c r="G552" s="67">
        <f t="shared" si="152"/>
        <v>0</v>
      </c>
      <c r="H552" s="67">
        <f t="shared" si="152"/>
        <v>468600</v>
      </c>
      <c r="I552" s="67">
        <f t="shared" si="152"/>
        <v>0</v>
      </c>
    </row>
    <row r="553" spans="1:10" ht="31.5" customHeight="1" x14ac:dyDescent="0.25">
      <c r="A553" s="165" t="s">
        <v>109</v>
      </c>
      <c r="B553" s="87">
        <v>902</v>
      </c>
      <c r="C553" s="20" t="s">
        <v>353</v>
      </c>
      <c r="D553" s="21">
        <v>4</v>
      </c>
      <c r="E553" s="21" t="s">
        <v>110</v>
      </c>
      <c r="F553" s="87"/>
      <c r="G553" s="67">
        <f t="shared" si="152"/>
        <v>0</v>
      </c>
      <c r="H553" s="67">
        <f t="shared" si="152"/>
        <v>468600</v>
      </c>
      <c r="I553" s="67">
        <f t="shared" si="152"/>
        <v>0</v>
      </c>
    </row>
    <row r="554" spans="1:10" ht="26.25" customHeight="1" x14ac:dyDescent="0.25">
      <c r="A554" s="165" t="s">
        <v>377</v>
      </c>
      <c r="B554" s="87">
        <v>902</v>
      </c>
      <c r="C554" s="20" t="s">
        <v>353</v>
      </c>
      <c r="D554" s="21">
        <v>4</v>
      </c>
      <c r="E554" s="21" t="s">
        <v>378</v>
      </c>
      <c r="F554" s="87"/>
      <c r="G554" s="67">
        <f t="shared" si="152"/>
        <v>0</v>
      </c>
      <c r="H554" s="67">
        <f>H555</f>
        <v>468600</v>
      </c>
      <c r="I554" s="67">
        <f>I555</f>
        <v>0</v>
      </c>
    </row>
    <row r="555" spans="1:10" ht="21" customHeight="1" x14ac:dyDescent="0.25">
      <c r="A555" s="165" t="s">
        <v>379</v>
      </c>
      <c r="B555" s="87">
        <v>902</v>
      </c>
      <c r="C555" s="20" t="s">
        <v>353</v>
      </c>
      <c r="D555" s="21">
        <v>4</v>
      </c>
      <c r="E555" s="21" t="str">
        <f>E554</f>
        <v>09 2 01 40290</v>
      </c>
      <c r="F555" s="87">
        <v>400</v>
      </c>
      <c r="G555" s="67">
        <f t="shared" si="152"/>
        <v>0</v>
      </c>
      <c r="H555" s="67">
        <f t="shared" si="152"/>
        <v>468600</v>
      </c>
      <c r="I555" s="67">
        <f t="shared" si="152"/>
        <v>0</v>
      </c>
    </row>
    <row r="556" spans="1:10" ht="21" customHeight="1" x14ac:dyDescent="0.25">
      <c r="A556" s="165" t="s">
        <v>380</v>
      </c>
      <c r="B556" s="87">
        <v>902</v>
      </c>
      <c r="C556" s="20" t="s">
        <v>353</v>
      </c>
      <c r="D556" s="21">
        <v>4</v>
      </c>
      <c r="E556" s="21" t="str">
        <f>E555</f>
        <v>09 2 01 40290</v>
      </c>
      <c r="F556" s="87">
        <v>410</v>
      </c>
      <c r="G556" s="67">
        <f t="shared" si="152"/>
        <v>0</v>
      </c>
      <c r="H556" s="67">
        <f t="shared" si="152"/>
        <v>468600</v>
      </c>
      <c r="I556" s="67">
        <f t="shared" si="152"/>
        <v>0</v>
      </c>
    </row>
    <row r="557" spans="1:10" ht="25.5" x14ac:dyDescent="0.25">
      <c r="A557" s="165" t="s">
        <v>381</v>
      </c>
      <c r="B557" s="87">
        <v>902</v>
      </c>
      <c r="C557" s="20" t="s">
        <v>353</v>
      </c>
      <c r="D557" s="21">
        <v>4</v>
      </c>
      <c r="E557" s="21" t="str">
        <f>E556</f>
        <v>09 2 01 40290</v>
      </c>
      <c r="F557" s="87">
        <v>412</v>
      </c>
      <c r="G557" s="67"/>
      <c r="H557" s="67">
        <v>468600</v>
      </c>
      <c r="I557" s="67"/>
    </row>
    <row r="558" spans="1:10" x14ac:dyDescent="0.25">
      <c r="A558" s="165" t="s">
        <v>382</v>
      </c>
      <c r="B558" s="87">
        <v>902</v>
      </c>
      <c r="C558" s="20" t="s">
        <v>353</v>
      </c>
      <c r="D558" s="21">
        <v>6</v>
      </c>
      <c r="E558" s="21"/>
      <c r="F558" s="87"/>
      <c r="G558" s="67">
        <f t="shared" ref="G558:I570" si="153">G559</f>
        <v>983000</v>
      </c>
      <c r="H558" s="67">
        <f t="shared" si="153"/>
        <v>883000</v>
      </c>
      <c r="I558" s="67">
        <f t="shared" si="153"/>
        <v>883000</v>
      </c>
    </row>
    <row r="559" spans="1:10" ht="30" customHeight="1" x14ac:dyDescent="0.25">
      <c r="A559" s="165" t="s">
        <v>52</v>
      </c>
      <c r="B559" s="87">
        <v>902</v>
      </c>
      <c r="C559" s="20" t="s">
        <v>353</v>
      </c>
      <c r="D559" s="21">
        <v>6</v>
      </c>
      <c r="E559" s="21" t="s">
        <v>53</v>
      </c>
      <c r="F559" s="87"/>
      <c r="G559" s="67">
        <f>G562+G566</f>
        <v>983000</v>
      </c>
      <c r="H559" s="67">
        <f>H562+H566</f>
        <v>883000</v>
      </c>
      <c r="I559" s="67">
        <f>I562+I566</f>
        <v>883000</v>
      </c>
    </row>
    <row r="560" spans="1:10" x14ac:dyDescent="0.25">
      <c r="A560" s="165" t="s">
        <v>383</v>
      </c>
      <c r="B560" s="87">
        <v>902</v>
      </c>
      <c r="C560" s="20" t="s">
        <v>353</v>
      </c>
      <c r="D560" s="21">
        <v>6</v>
      </c>
      <c r="E560" s="21" t="s">
        <v>384</v>
      </c>
      <c r="F560" s="87"/>
      <c r="G560" s="67">
        <f>G562</f>
        <v>800000</v>
      </c>
      <c r="H560" s="67">
        <f>H562</f>
        <v>700000</v>
      </c>
      <c r="I560" s="67">
        <f>I562</f>
        <v>700000</v>
      </c>
    </row>
    <row r="561" spans="1:9" ht="38.25" x14ac:dyDescent="0.25">
      <c r="A561" s="165" t="s">
        <v>151</v>
      </c>
      <c r="B561" s="87">
        <v>902</v>
      </c>
      <c r="C561" s="20" t="s">
        <v>353</v>
      </c>
      <c r="D561" s="21">
        <v>6</v>
      </c>
      <c r="E561" s="21" t="s">
        <v>385</v>
      </c>
      <c r="F561" s="27"/>
      <c r="G561" s="62">
        <f>G562</f>
        <v>800000</v>
      </c>
      <c r="H561" s="62">
        <f t="shared" ref="H561:I561" si="154">H562</f>
        <v>700000</v>
      </c>
      <c r="I561" s="62">
        <f t="shared" si="154"/>
        <v>700000</v>
      </c>
    </row>
    <row r="562" spans="1:9" ht="38.25" x14ac:dyDescent="0.25">
      <c r="A562" s="165" t="s">
        <v>386</v>
      </c>
      <c r="B562" s="87">
        <v>902</v>
      </c>
      <c r="C562" s="20" t="s">
        <v>353</v>
      </c>
      <c r="D562" s="21">
        <v>6</v>
      </c>
      <c r="E562" s="21" t="s">
        <v>385</v>
      </c>
      <c r="F562" s="87">
        <v>100</v>
      </c>
      <c r="G562" s="67">
        <f>G563</f>
        <v>800000</v>
      </c>
      <c r="H562" s="67">
        <f>H563</f>
        <v>700000</v>
      </c>
      <c r="I562" s="67">
        <f>I563</f>
        <v>700000</v>
      </c>
    </row>
    <row r="563" spans="1:9" ht="38.25" x14ac:dyDescent="0.25">
      <c r="A563" s="165" t="s">
        <v>25</v>
      </c>
      <c r="B563" s="87">
        <v>902</v>
      </c>
      <c r="C563" s="20" t="s">
        <v>353</v>
      </c>
      <c r="D563" s="21">
        <v>6</v>
      </c>
      <c r="E563" s="21" t="s">
        <v>385</v>
      </c>
      <c r="F563" s="87">
        <v>120</v>
      </c>
      <c r="G563" s="67">
        <f>G564+G565</f>
        <v>800000</v>
      </c>
      <c r="H563" s="67">
        <f t="shared" ref="H563:I563" si="155">H564+H565</f>
        <v>700000</v>
      </c>
      <c r="I563" s="67">
        <f t="shared" si="155"/>
        <v>700000</v>
      </c>
    </row>
    <row r="564" spans="1:9" ht="18.75" customHeight="1" x14ac:dyDescent="0.25">
      <c r="A564" s="165" t="s">
        <v>44</v>
      </c>
      <c r="B564" s="87">
        <v>902</v>
      </c>
      <c r="C564" s="20" t="s">
        <v>353</v>
      </c>
      <c r="D564" s="21">
        <v>6</v>
      </c>
      <c r="E564" s="21" t="s">
        <v>385</v>
      </c>
      <c r="F564" s="87">
        <v>121</v>
      </c>
      <c r="G564" s="67">
        <v>614430</v>
      </c>
      <c r="H564" s="67">
        <v>537630</v>
      </c>
      <c r="I564" s="67">
        <v>537630</v>
      </c>
    </row>
    <row r="565" spans="1:9" x14ac:dyDescent="0.25">
      <c r="A565" s="165" t="s">
        <v>26</v>
      </c>
      <c r="B565" s="87">
        <v>902</v>
      </c>
      <c r="C565" s="20" t="s">
        <v>353</v>
      </c>
      <c r="D565" s="21">
        <v>6</v>
      </c>
      <c r="E565" s="21" t="s">
        <v>385</v>
      </c>
      <c r="F565" s="87">
        <v>129</v>
      </c>
      <c r="G565" s="67">
        <v>185570</v>
      </c>
      <c r="H565" s="67">
        <v>162370</v>
      </c>
      <c r="I565" s="67">
        <v>162370</v>
      </c>
    </row>
    <row r="566" spans="1:9" x14ac:dyDescent="0.25">
      <c r="A566" s="165" t="s">
        <v>54</v>
      </c>
      <c r="B566" s="87">
        <v>902</v>
      </c>
      <c r="C566" s="20" t="s">
        <v>353</v>
      </c>
      <c r="D566" s="21">
        <v>6</v>
      </c>
      <c r="E566" s="21" t="s">
        <v>55</v>
      </c>
      <c r="F566" s="87"/>
      <c r="G566" s="67">
        <f t="shared" si="153"/>
        <v>183000</v>
      </c>
      <c r="H566" s="67">
        <f t="shared" si="153"/>
        <v>183000</v>
      </c>
      <c r="I566" s="67">
        <f t="shared" si="153"/>
        <v>183000</v>
      </c>
    </row>
    <row r="567" spans="1:9" x14ac:dyDescent="0.25">
      <c r="A567" s="165" t="s">
        <v>60</v>
      </c>
      <c r="B567" s="87">
        <v>902</v>
      </c>
      <c r="C567" s="20" t="s">
        <v>353</v>
      </c>
      <c r="D567" s="21">
        <v>6</v>
      </c>
      <c r="E567" s="21" t="s">
        <v>61</v>
      </c>
      <c r="F567" s="87"/>
      <c r="G567" s="67">
        <f t="shared" si="153"/>
        <v>183000</v>
      </c>
      <c r="H567" s="67">
        <f t="shared" si="153"/>
        <v>183000</v>
      </c>
      <c r="I567" s="67">
        <f t="shared" si="153"/>
        <v>183000</v>
      </c>
    </row>
    <row r="568" spans="1:9" ht="38.25" x14ac:dyDescent="0.25">
      <c r="A568" s="165" t="s">
        <v>387</v>
      </c>
      <c r="B568" s="87">
        <v>902</v>
      </c>
      <c r="C568" s="20" t="s">
        <v>353</v>
      </c>
      <c r="D568" s="21">
        <v>6</v>
      </c>
      <c r="E568" s="84" t="s">
        <v>388</v>
      </c>
      <c r="F568" s="87"/>
      <c r="G568" s="67">
        <f t="shared" si="153"/>
        <v>183000</v>
      </c>
      <c r="H568" s="67">
        <f t="shared" si="153"/>
        <v>183000</v>
      </c>
      <c r="I568" s="67">
        <f t="shared" si="153"/>
        <v>183000</v>
      </c>
    </row>
    <row r="569" spans="1:9" x14ac:dyDescent="0.25">
      <c r="A569" s="165" t="str">
        <f>A547</f>
        <v>Социальное обеспечение и иные выплаты населению</v>
      </c>
      <c r="B569" s="87">
        <v>902</v>
      </c>
      <c r="C569" s="20" t="s">
        <v>353</v>
      </c>
      <c r="D569" s="21">
        <v>6</v>
      </c>
      <c r="E569" s="21" t="str">
        <f>E568</f>
        <v>02 3 02 40150</v>
      </c>
      <c r="F569" s="87">
        <v>300</v>
      </c>
      <c r="G569" s="67">
        <f t="shared" si="153"/>
        <v>183000</v>
      </c>
      <c r="H569" s="67">
        <f t="shared" si="153"/>
        <v>183000</v>
      </c>
      <c r="I569" s="67">
        <f t="shared" si="153"/>
        <v>183000</v>
      </c>
    </row>
    <row r="570" spans="1:9" x14ac:dyDescent="0.25">
      <c r="A570" s="165" t="s">
        <v>362</v>
      </c>
      <c r="B570" s="87">
        <v>902</v>
      </c>
      <c r="C570" s="20" t="s">
        <v>353</v>
      </c>
      <c r="D570" s="21">
        <v>6</v>
      </c>
      <c r="E570" s="21" t="str">
        <f>E569</f>
        <v>02 3 02 40150</v>
      </c>
      <c r="F570" s="87">
        <v>320</v>
      </c>
      <c r="G570" s="67">
        <f t="shared" si="153"/>
        <v>183000</v>
      </c>
      <c r="H570" s="67">
        <f t="shared" si="153"/>
        <v>183000</v>
      </c>
      <c r="I570" s="67">
        <f t="shared" si="153"/>
        <v>183000</v>
      </c>
    </row>
    <row r="571" spans="1:9" x14ac:dyDescent="0.25">
      <c r="A571" s="165" t="s">
        <v>389</v>
      </c>
      <c r="B571" s="87">
        <v>902</v>
      </c>
      <c r="C571" s="20" t="s">
        <v>353</v>
      </c>
      <c r="D571" s="21">
        <v>6</v>
      </c>
      <c r="E571" s="21" t="str">
        <f>E570</f>
        <v>02 3 02 40150</v>
      </c>
      <c r="F571" s="87">
        <v>323</v>
      </c>
      <c r="G571" s="67">
        <v>183000</v>
      </c>
      <c r="H571" s="67">
        <v>183000</v>
      </c>
      <c r="I571" s="67">
        <v>183000</v>
      </c>
    </row>
    <row r="572" spans="1:9" s="30" customFormat="1" ht="14.25" customHeight="1" x14ac:dyDescent="0.25">
      <c r="A572" s="126" t="s">
        <v>0</v>
      </c>
      <c r="B572" s="126"/>
      <c r="C572" s="126"/>
      <c r="D572" s="126"/>
      <c r="E572" s="126"/>
      <c r="F572" s="126"/>
      <c r="G572" s="69">
        <f>G573+G613+G624+G656+G724+G735+G746+G761+G778+G788</f>
        <v>135805574</v>
      </c>
      <c r="H572" s="69">
        <f>H573+H613+H624+H656+H724+H735+H746+H761+H778+H788</f>
        <v>95747104</v>
      </c>
      <c r="I572" s="69">
        <f>I573+I613+I624+I656+I724+I735+I746+I761+I778+I788</f>
        <v>95747104</v>
      </c>
    </row>
    <row r="573" spans="1:9" x14ac:dyDescent="0.25">
      <c r="A573" s="169" t="s">
        <v>16</v>
      </c>
      <c r="B573" s="16">
        <v>903</v>
      </c>
      <c r="C573" s="18">
        <v>1</v>
      </c>
      <c r="D573" s="18"/>
      <c r="E573" s="26"/>
      <c r="F573" s="26"/>
      <c r="G573" s="66">
        <f>G574+G592</f>
        <v>10333704</v>
      </c>
      <c r="H573" s="66">
        <f>H574+H592</f>
        <v>10333704</v>
      </c>
      <c r="I573" s="66">
        <f>I574+I592</f>
        <v>10333704</v>
      </c>
    </row>
    <row r="574" spans="1:9" ht="25.5" x14ac:dyDescent="0.25">
      <c r="A574" s="170" t="s">
        <v>399</v>
      </c>
      <c r="B574" s="87">
        <v>903</v>
      </c>
      <c r="C574" s="21">
        <v>1</v>
      </c>
      <c r="D574" s="21">
        <v>6</v>
      </c>
      <c r="E574" s="84"/>
      <c r="F574" s="84"/>
      <c r="G574" s="62">
        <f>G575</f>
        <v>10266804</v>
      </c>
      <c r="H574" s="62">
        <f t="shared" ref="H574:I577" si="156">H575</f>
        <v>10266804</v>
      </c>
      <c r="I574" s="62">
        <f t="shared" si="156"/>
        <v>10266804</v>
      </c>
    </row>
    <row r="575" spans="1:9" ht="25.5" x14ac:dyDescent="0.25">
      <c r="A575" s="170" t="s">
        <v>400</v>
      </c>
      <c r="B575" s="87">
        <v>903</v>
      </c>
      <c r="C575" s="21">
        <v>1</v>
      </c>
      <c r="D575" s="21">
        <v>6</v>
      </c>
      <c r="E575" s="87" t="s">
        <v>78</v>
      </c>
      <c r="F575" s="87"/>
      <c r="G575" s="62">
        <f>G576</f>
        <v>10266804</v>
      </c>
      <c r="H575" s="62">
        <f>H576</f>
        <v>10266804</v>
      </c>
      <c r="I575" s="62">
        <f>I576</f>
        <v>10266804</v>
      </c>
    </row>
    <row r="576" spans="1:9" x14ac:dyDescent="0.25">
      <c r="A576" s="170" t="s">
        <v>401</v>
      </c>
      <c r="B576" s="87">
        <v>903</v>
      </c>
      <c r="C576" s="21">
        <v>1</v>
      </c>
      <c r="D576" s="21">
        <v>6</v>
      </c>
      <c r="E576" s="87" t="s">
        <v>402</v>
      </c>
      <c r="F576" s="16"/>
      <c r="G576" s="62">
        <f>G577</f>
        <v>10266804</v>
      </c>
      <c r="H576" s="62">
        <f t="shared" si="156"/>
        <v>10266804</v>
      </c>
      <c r="I576" s="62">
        <f t="shared" si="156"/>
        <v>10266804</v>
      </c>
    </row>
    <row r="577" spans="1:12" ht="25.5" x14ac:dyDescent="0.25">
      <c r="A577" s="170" t="s">
        <v>403</v>
      </c>
      <c r="B577" s="87">
        <v>903</v>
      </c>
      <c r="C577" s="21">
        <v>1</v>
      </c>
      <c r="D577" s="21">
        <v>6</v>
      </c>
      <c r="E577" s="87" t="s">
        <v>404</v>
      </c>
      <c r="F577" s="87"/>
      <c r="G577" s="62">
        <f>G578</f>
        <v>10266804</v>
      </c>
      <c r="H577" s="62">
        <f t="shared" si="156"/>
        <v>10266804</v>
      </c>
      <c r="I577" s="62">
        <f t="shared" si="156"/>
        <v>10266804</v>
      </c>
    </row>
    <row r="578" spans="1:12" ht="25.5" x14ac:dyDescent="0.25">
      <c r="A578" s="170" t="s">
        <v>405</v>
      </c>
      <c r="B578" s="87">
        <v>903</v>
      </c>
      <c r="C578" s="21">
        <v>1</v>
      </c>
      <c r="D578" s="21">
        <v>6</v>
      </c>
      <c r="E578" s="87" t="s">
        <v>406</v>
      </c>
      <c r="F578" s="87"/>
      <c r="G578" s="62">
        <f>G580+G584+G588</f>
        <v>10266804</v>
      </c>
      <c r="H578" s="62">
        <f>H580+H584+H588</f>
        <v>10266804</v>
      </c>
      <c r="I578" s="62">
        <f>I580+I584+I588</f>
        <v>10266804</v>
      </c>
    </row>
    <row r="579" spans="1:12" ht="38.25" x14ac:dyDescent="0.25">
      <c r="A579" s="170" t="s">
        <v>25</v>
      </c>
      <c r="B579" s="87">
        <v>903</v>
      </c>
      <c r="C579" s="21">
        <v>1</v>
      </c>
      <c r="D579" s="21">
        <v>6</v>
      </c>
      <c r="E579" s="87" t="s">
        <v>406</v>
      </c>
      <c r="F579" s="87">
        <v>100</v>
      </c>
      <c r="G579" s="62">
        <f>G580</f>
        <v>10017004</v>
      </c>
      <c r="H579" s="62">
        <f t="shared" ref="H579:I579" si="157">H580</f>
        <v>10017004</v>
      </c>
      <c r="I579" s="62">
        <f t="shared" si="157"/>
        <v>10017004</v>
      </c>
    </row>
    <row r="580" spans="1:12" x14ac:dyDescent="0.25">
      <c r="A580" s="171" t="s">
        <v>44</v>
      </c>
      <c r="B580" s="87">
        <v>903</v>
      </c>
      <c r="C580" s="21">
        <v>1</v>
      </c>
      <c r="D580" s="21">
        <v>6</v>
      </c>
      <c r="E580" s="87" t="s">
        <v>406</v>
      </c>
      <c r="F580" s="87">
        <v>120</v>
      </c>
      <c r="G580" s="62">
        <f>G581+G582+G583</f>
        <v>10017004</v>
      </c>
      <c r="H580" s="62">
        <f>H581+H582+H583</f>
        <v>10017004</v>
      </c>
      <c r="I580" s="62">
        <f>I581+I582+I583</f>
        <v>10017004</v>
      </c>
    </row>
    <row r="581" spans="1:12" x14ac:dyDescent="0.25">
      <c r="A581" s="170" t="s">
        <v>26</v>
      </c>
      <c r="B581" s="77">
        <v>903</v>
      </c>
      <c r="C581" s="21">
        <v>1</v>
      </c>
      <c r="D581" s="21">
        <v>6</v>
      </c>
      <c r="E581" s="87" t="s">
        <v>406</v>
      </c>
      <c r="F581" s="87">
        <v>121</v>
      </c>
      <c r="G581" s="67">
        <v>7587191</v>
      </c>
      <c r="H581" s="67">
        <f>G581</f>
        <v>7587191</v>
      </c>
      <c r="I581" s="67">
        <f>G581</f>
        <v>7587191</v>
      </c>
    </row>
    <row r="582" spans="1:12" ht="25.5" x14ac:dyDescent="0.25">
      <c r="A582" s="170" t="s">
        <v>27</v>
      </c>
      <c r="B582" s="77">
        <v>903</v>
      </c>
      <c r="C582" s="21">
        <v>1</v>
      </c>
      <c r="D582" s="21">
        <v>6</v>
      </c>
      <c r="E582" s="87" t="s">
        <v>406</v>
      </c>
      <c r="F582" s="87">
        <v>122</v>
      </c>
      <c r="G582" s="67">
        <v>255000</v>
      </c>
      <c r="H582" s="67">
        <f t="shared" ref="H582:H583" si="158">G582</f>
        <v>255000</v>
      </c>
      <c r="I582" s="67">
        <f t="shared" ref="I582:I583" si="159">G582</f>
        <v>255000</v>
      </c>
    </row>
    <row r="583" spans="1:12" ht="25.5" x14ac:dyDescent="0.25">
      <c r="A583" s="170" t="s">
        <v>28</v>
      </c>
      <c r="B583" s="77">
        <v>903</v>
      </c>
      <c r="C583" s="21">
        <v>1</v>
      </c>
      <c r="D583" s="21">
        <v>6</v>
      </c>
      <c r="E583" s="87" t="s">
        <v>406</v>
      </c>
      <c r="F583" s="87">
        <v>129</v>
      </c>
      <c r="G583" s="67">
        <v>2174813</v>
      </c>
      <c r="H583" s="67">
        <f t="shared" si="158"/>
        <v>2174813</v>
      </c>
      <c r="I583" s="67">
        <f t="shared" si="159"/>
        <v>2174813</v>
      </c>
    </row>
    <row r="584" spans="1:12" x14ac:dyDescent="0.25">
      <c r="A584" s="162" t="s">
        <v>29</v>
      </c>
      <c r="B584" s="77">
        <v>903</v>
      </c>
      <c r="C584" s="21">
        <v>1</v>
      </c>
      <c r="D584" s="21">
        <v>6</v>
      </c>
      <c r="E584" s="87" t="s">
        <v>406</v>
      </c>
      <c r="F584" s="87">
        <v>200</v>
      </c>
      <c r="G584" s="67">
        <f>G585</f>
        <v>248800</v>
      </c>
      <c r="H584" s="67">
        <f>H585</f>
        <v>248800</v>
      </c>
      <c r="I584" s="67">
        <f>I585</f>
        <v>248800</v>
      </c>
    </row>
    <row r="585" spans="1:12" ht="21" customHeight="1" x14ac:dyDescent="0.25">
      <c r="A585" s="162" t="s">
        <v>30</v>
      </c>
      <c r="B585" s="77">
        <v>903</v>
      </c>
      <c r="C585" s="21">
        <v>1</v>
      </c>
      <c r="D585" s="21">
        <v>6</v>
      </c>
      <c r="E585" s="87" t="s">
        <v>406</v>
      </c>
      <c r="F585" s="87">
        <v>240</v>
      </c>
      <c r="G585" s="67">
        <f>G586+G587</f>
        <v>248800</v>
      </c>
      <c r="H585" s="67">
        <f>H586+H587</f>
        <v>248800</v>
      </c>
      <c r="I585" s="67">
        <f>I586+I587</f>
        <v>248800</v>
      </c>
      <c r="K585" s="78"/>
      <c r="L585" s="78"/>
    </row>
    <row r="586" spans="1:12" x14ac:dyDescent="0.25">
      <c r="A586" s="172" t="str">
        <f>A295</f>
        <v>Закупка товаров, работ, услуг в сфере информационно-коммуникационных технологий</v>
      </c>
      <c r="B586" s="87">
        <v>903</v>
      </c>
      <c r="C586" s="21">
        <v>1</v>
      </c>
      <c r="D586" s="21">
        <v>6</v>
      </c>
      <c r="E586" s="87" t="s">
        <v>406</v>
      </c>
      <c r="F586" s="87">
        <v>242</v>
      </c>
      <c r="G586" s="67">
        <v>183800</v>
      </c>
      <c r="H586" s="67">
        <v>183800</v>
      </c>
      <c r="I586" s="67">
        <v>183800</v>
      </c>
    </row>
    <row r="587" spans="1:12" ht="18" customHeight="1" x14ac:dyDescent="0.25">
      <c r="A587" s="162" t="s">
        <v>32</v>
      </c>
      <c r="B587" s="87">
        <v>903</v>
      </c>
      <c r="C587" s="21">
        <v>1</v>
      </c>
      <c r="D587" s="21">
        <v>6</v>
      </c>
      <c r="E587" s="87" t="s">
        <v>406</v>
      </c>
      <c r="F587" s="87">
        <v>244</v>
      </c>
      <c r="G587" s="67">
        <v>65000</v>
      </c>
      <c r="H587" s="67">
        <v>65000</v>
      </c>
      <c r="I587" s="67">
        <v>65000</v>
      </c>
    </row>
    <row r="588" spans="1:12" x14ac:dyDescent="0.25">
      <c r="A588" s="170" t="str">
        <f>A302</f>
        <v>Иные бюджетные ассигнования</v>
      </c>
      <c r="B588" s="87">
        <v>903</v>
      </c>
      <c r="C588" s="21">
        <v>1</v>
      </c>
      <c r="D588" s="21">
        <v>6</v>
      </c>
      <c r="E588" s="87" t="s">
        <v>406</v>
      </c>
      <c r="F588" s="87">
        <v>800</v>
      </c>
      <c r="G588" s="62">
        <f>G589</f>
        <v>1000</v>
      </c>
      <c r="H588" s="62">
        <f>H589</f>
        <v>1000</v>
      </c>
      <c r="I588" s="62">
        <f>I589</f>
        <v>1000</v>
      </c>
    </row>
    <row r="589" spans="1:12" x14ac:dyDescent="0.25">
      <c r="A589" s="170" t="str">
        <f>A136</f>
        <v>Уплата налогов, сборов и иных платежей</v>
      </c>
      <c r="B589" s="87">
        <v>903</v>
      </c>
      <c r="C589" s="21">
        <v>1</v>
      </c>
      <c r="D589" s="21">
        <v>6</v>
      </c>
      <c r="E589" s="87" t="str">
        <f>E588</f>
        <v>12 4 01 10010</v>
      </c>
      <c r="F589" s="87">
        <v>850</v>
      </c>
      <c r="G589" s="67">
        <f>G590+G591</f>
        <v>1000</v>
      </c>
      <c r="H589" s="67">
        <f t="shared" ref="H589:I589" si="160">H590+H591</f>
        <v>1000</v>
      </c>
      <c r="I589" s="67">
        <f t="shared" si="160"/>
        <v>1000</v>
      </c>
    </row>
    <row r="590" spans="1:12" x14ac:dyDescent="0.25">
      <c r="A590" s="170" t="s">
        <v>36</v>
      </c>
      <c r="B590" s="87">
        <v>903</v>
      </c>
      <c r="C590" s="21">
        <v>1</v>
      </c>
      <c r="D590" s="21">
        <v>6</v>
      </c>
      <c r="E590" s="87" t="s">
        <v>406</v>
      </c>
      <c r="F590" s="87">
        <v>852</v>
      </c>
      <c r="G590" s="67">
        <v>1000</v>
      </c>
      <c r="H590" s="67">
        <f>G590</f>
        <v>1000</v>
      </c>
      <c r="I590" s="67">
        <f>G590</f>
        <v>1000</v>
      </c>
    </row>
    <row r="591" spans="1:12" hidden="1" x14ac:dyDescent="0.25">
      <c r="A591" s="170" t="s">
        <v>37</v>
      </c>
      <c r="B591" s="87">
        <v>903</v>
      </c>
      <c r="C591" s="21">
        <v>1</v>
      </c>
      <c r="D591" s="21">
        <v>6</v>
      </c>
      <c r="E591" s="87" t="str">
        <f>E589</f>
        <v>12 4 01 10010</v>
      </c>
      <c r="F591" s="87">
        <v>853</v>
      </c>
      <c r="G591" s="67"/>
      <c r="H591" s="67"/>
      <c r="I591" s="67"/>
    </row>
    <row r="592" spans="1:12" x14ac:dyDescent="0.25">
      <c r="A592" s="170" t="s">
        <v>86</v>
      </c>
      <c r="B592" s="87">
        <v>903</v>
      </c>
      <c r="C592" s="21">
        <v>1</v>
      </c>
      <c r="D592" s="87">
        <v>13</v>
      </c>
      <c r="E592" s="84"/>
      <c r="F592" s="27"/>
      <c r="G592" s="62">
        <f>G593</f>
        <v>66900</v>
      </c>
      <c r="H592" s="62">
        <f>H593</f>
        <v>66900</v>
      </c>
      <c r="I592" s="62">
        <f>I593</f>
        <v>66900</v>
      </c>
    </row>
    <row r="593" spans="1:9" ht="25.5" x14ac:dyDescent="0.25">
      <c r="A593" s="170" t="s">
        <v>407</v>
      </c>
      <c r="B593" s="87">
        <v>903</v>
      </c>
      <c r="C593" s="21">
        <v>1</v>
      </c>
      <c r="D593" s="87">
        <v>13</v>
      </c>
      <c r="E593" s="87" t="s">
        <v>78</v>
      </c>
      <c r="F593" s="31"/>
      <c r="G593" s="62">
        <f>G594+G600+G605</f>
        <v>66900</v>
      </c>
      <c r="H593" s="62">
        <f t="shared" ref="H593:I593" si="161">H594+H600+H605</f>
        <v>66900</v>
      </c>
      <c r="I593" s="62">
        <f t="shared" si="161"/>
        <v>66900</v>
      </c>
    </row>
    <row r="594" spans="1:9" ht="26.25" hidden="1" customHeight="1" x14ac:dyDescent="0.25">
      <c r="A594" s="170" t="s">
        <v>408</v>
      </c>
      <c r="B594" s="87">
        <v>903</v>
      </c>
      <c r="C594" s="21">
        <v>1</v>
      </c>
      <c r="D594" s="87">
        <v>13</v>
      </c>
      <c r="E594" s="87" t="s">
        <v>409</v>
      </c>
      <c r="F594" s="31"/>
      <c r="G594" s="62">
        <f>G595</f>
        <v>0</v>
      </c>
      <c r="H594" s="62">
        <f t="shared" ref="H594:I598" si="162">H595</f>
        <v>0</v>
      </c>
      <c r="I594" s="62">
        <f t="shared" si="162"/>
        <v>0</v>
      </c>
    </row>
    <row r="595" spans="1:9" ht="27" hidden="1" customHeight="1" x14ac:dyDescent="0.25">
      <c r="A595" s="170" t="s">
        <v>410</v>
      </c>
      <c r="B595" s="87">
        <v>903</v>
      </c>
      <c r="C595" s="21">
        <v>1</v>
      </c>
      <c r="D595" s="87">
        <v>13</v>
      </c>
      <c r="E595" s="87" t="s">
        <v>411</v>
      </c>
      <c r="F595" s="31"/>
      <c r="G595" s="62">
        <f>G596</f>
        <v>0</v>
      </c>
      <c r="H595" s="62">
        <f t="shared" si="162"/>
        <v>0</v>
      </c>
      <c r="I595" s="62">
        <f t="shared" si="162"/>
        <v>0</v>
      </c>
    </row>
    <row r="596" spans="1:9" ht="38.25" hidden="1" x14ac:dyDescent="0.25">
      <c r="A596" s="170" t="s">
        <v>151</v>
      </c>
      <c r="B596" s="87">
        <v>903</v>
      </c>
      <c r="C596" s="21">
        <v>1</v>
      </c>
      <c r="D596" s="87">
        <v>13</v>
      </c>
      <c r="E596" s="87" t="s">
        <v>412</v>
      </c>
      <c r="F596" s="31"/>
      <c r="G596" s="62">
        <f>G597</f>
        <v>0</v>
      </c>
      <c r="H596" s="62">
        <f t="shared" si="162"/>
        <v>0</v>
      </c>
      <c r="I596" s="62">
        <f t="shared" si="162"/>
        <v>0</v>
      </c>
    </row>
    <row r="597" spans="1:9" hidden="1" x14ac:dyDescent="0.25">
      <c r="A597" s="170" t="e">
        <f>#REF!</f>
        <v>#REF!</v>
      </c>
      <c r="B597" s="87">
        <v>903</v>
      </c>
      <c r="C597" s="21">
        <v>1</v>
      </c>
      <c r="D597" s="87">
        <v>13</v>
      </c>
      <c r="E597" s="87" t="s">
        <v>412</v>
      </c>
      <c r="F597" s="87">
        <v>200</v>
      </c>
      <c r="G597" s="62">
        <f>G598</f>
        <v>0</v>
      </c>
      <c r="H597" s="62">
        <f t="shared" si="162"/>
        <v>0</v>
      </c>
      <c r="I597" s="62">
        <f t="shared" si="162"/>
        <v>0</v>
      </c>
    </row>
    <row r="598" spans="1:9" ht="14.25" hidden="1" customHeight="1" x14ac:dyDescent="0.25">
      <c r="A598" s="170" t="e">
        <f>#REF!</f>
        <v>#REF!</v>
      </c>
      <c r="B598" s="87">
        <v>903</v>
      </c>
      <c r="C598" s="21">
        <v>1</v>
      </c>
      <c r="D598" s="87">
        <v>13</v>
      </c>
      <c r="E598" s="87" t="s">
        <v>412</v>
      </c>
      <c r="F598" s="87">
        <v>240</v>
      </c>
      <c r="G598" s="62">
        <f>G599</f>
        <v>0</v>
      </c>
      <c r="H598" s="62">
        <f t="shared" si="162"/>
        <v>0</v>
      </c>
      <c r="I598" s="62">
        <f t="shared" si="162"/>
        <v>0</v>
      </c>
    </row>
    <row r="599" spans="1:9" ht="19.5" hidden="1" customHeight="1" x14ac:dyDescent="0.25">
      <c r="A599" s="170" t="s">
        <v>211</v>
      </c>
      <c r="B599" s="87">
        <v>903</v>
      </c>
      <c r="C599" s="21">
        <v>1</v>
      </c>
      <c r="D599" s="87">
        <v>13</v>
      </c>
      <c r="E599" s="87" t="s">
        <v>412</v>
      </c>
      <c r="F599" s="87">
        <v>242</v>
      </c>
      <c r="G599" s="62"/>
      <c r="H599" s="62"/>
      <c r="I599" s="62"/>
    </row>
    <row r="600" spans="1:9" ht="25.5" hidden="1" x14ac:dyDescent="0.25">
      <c r="A600" s="170" t="s">
        <v>413</v>
      </c>
      <c r="B600" s="87">
        <v>903</v>
      </c>
      <c r="C600" s="21">
        <v>1</v>
      </c>
      <c r="D600" s="87">
        <v>13</v>
      </c>
      <c r="E600" s="87" t="s">
        <v>80</v>
      </c>
      <c r="F600" s="87"/>
      <c r="G600" s="67">
        <f t="shared" ref="G600:I603" si="163">G601</f>
        <v>0</v>
      </c>
      <c r="H600" s="67">
        <f t="shared" si="163"/>
        <v>0</v>
      </c>
      <c r="I600" s="67">
        <f t="shared" si="163"/>
        <v>0</v>
      </c>
    </row>
    <row r="601" spans="1:9" ht="38.25" hidden="1" x14ac:dyDescent="0.25">
      <c r="A601" s="170" t="s">
        <v>81</v>
      </c>
      <c r="B601" s="87">
        <v>903</v>
      </c>
      <c r="C601" s="21">
        <v>1</v>
      </c>
      <c r="D601" s="87">
        <v>13</v>
      </c>
      <c r="E601" s="87" t="s">
        <v>82</v>
      </c>
      <c r="F601" s="87"/>
      <c r="G601" s="62">
        <f t="shared" si="163"/>
        <v>0</v>
      </c>
      <c r="H601" s="62">
        <f t="shared" si="163"/>
        <v>0</v>
      </c>
      <c r="I601" s="62">
        <f t="shared" si="163"/>
        <v>0</v>
      </c>
    </row>
    <row r="602" spans="1:9" ht="38.25" hidden="1" x14ac:dyDescent="0.25">
      <c r="A602" s="170" t="s">
        <v>151</v>
      </c>
      <c r="B602" s="87">
        <v>903</v>
      </c>
      <c r="C602" s="21">
        <v>1</v>
      </c>
      <c r="D602" s="87">
        <v>13</v>
      </c>
      <c r="E602" s="87" t="s">
        <v>414</v>
      </c>
      <c r="F602" s="87"/>
      <c r="G602" s="62">
        <f>G603</f>
        <v>0</v>
      </c>
      <c r="H602" s="62">
        <f t="shared" si="163"/>
        <v>0</v>
      </c>
      <c r="I602" s="62">
        <f t="shared" si="163"/>
        <v>0</v>
      </c>
    </row>
    <row r="603" spans="1:9" hidden="1" x14ac:dyDescent="0.25">
      <c r="A603" s="170" t="s">
        <v>415</v>
      </c>
      <c r="B603" s="87">
        <v>903</v>
      </c>
      <c r="C603" s="21">
        <v>1</v>
      </c>
      <c r="D603" s="87">
        <v>13</v>
      </c>
      <c r="E603" s="87" t="s">
        <v>414</v>
      </c>
      <c r="F603" s="87">
        <v>800</v>
      </c>
      <c r="G603" s="62">
        <f>G604</f>
        <v>0</v>
      </c>
      <c r="H603" s="62">
        <f t="shared" si="163"/>
        <v>0</v>
      </c>
      <c r="I603" s="62">
        <f t="shared" si="163"/>
        <v>0</v>
      </c>
    </row>
    <row r="604" spans="1:9" hidden="1" x14ac:dyDescent="0.25">
      <c r="A604" s="170" t="s">
        <v>85</v>
      </c>
      <c r="B604" s="87">
        <v>903</v>
      </c>
      <c r="C604" s="21">
        <v>1</v>
      </c>
      <c r="D604" s="87">
        <v>13</v>
      </c>
      <c r="E604" s="87" t="s">
        <v>414</v>
      </c>
      <c r="F604" s="87">
        <v>870</v>
      </c>
      <c r="G604" s="67"/>
      <c r="H604" s="67"/>
      <c r="I604" s="67"/>
    </row>
    <row r="605" spans="1:9" ht="51" x14ac:dyDescent="0.25">
      <c r="A605" s="170" t="s">
        <v>416</v>
      </c>
      <c r="B605" s="87">
        <v>903</v>
      </c>
      <c r="C605" s="21">
        <v>1</v>
      </c>
      <c r="D605" s="87">
        <v>13</v>
      </c>
      <c r="E605" s="87" t="s">
        <v>417</v>
      </c>
      <c r="F605" s="87"/>
      <c r="G605" s="62">
        <f>G606</f>
        <v>66900</v>
      </c>
      <c r="H605" s="62">
        <f t="shared" ref="H605:I607" si="164">H606</f>
        <v>66900</v>
      </c>
      <c r="I605" s="62">
        <f t="shared" si="164"/>
        <v>66900</v>
      </c>
    </row>
    <row r="606" spans="1:9" ht="25.5" x14ac:dyDescent="0.25">
      <c r="A606" s="170" t="s">
        <v>418</v>
      </c>
      <c r="B606" s="87">
        <v>903</v>
      </c>
      <c r="C606" s="21">
        <v>1</v>
      </c>
      <c r="D606" s="87">
        <v>13</v>
      </c>
      <c r="E606" s="87" t="s">
        <v>419</v>
      </c>
      <c r="F606" s="87"/>
      <c r="G606" s="62">
        <f>G607</f>
        <v>66900</v>
      </c>
      <c r="H606" s="62">
        <f t="shared" si="164"/>
        <v>66900</v>
      </c>
      <c r="I606" s="62">
        <f t="shared" si="164"/>
        <v>66900</v>
      </c>
    </row>
    <row r="607" spans="1:9" ht="38.25" x14ac:dyDescent="0.25">
      <c r="A607" s="170" t="s">
        <v>420</v>
      </c>
      <c r="B607" s="87">
        <v>903</v>
      </c>
      <c r="C607" s="21">
        <v>1</v>
      </c>
      <c r="D607" s="87">
        <v>13</v>
      </c>
      <c r="E607" s="87" t="s">
        <v>421</v>
      </c>
      <c r="F607" s="87"/>
      <c r="G607" s="62">
        <f>G608</f>
        <v>66900</v>
      </c>
      <c r="H607" s="62">
        <f t="shared" si="164"/>
        <v>66900</v>
      </c>
      <c r="I607" s="62">
        <f t="shared" si="164"/>
        <v>66900</v>
      </c>
    </row>
    <row r="608" spans="1:9" x14ac:dyDescent="0.25">
      <c r="A608" s="170" t="s">
        <v>422</v>
      </c>
      <c r="B608" s="87">
        <v>903</v>
      </c>
      <c r="C608" s="21">
        <v>1</v>
      </c>
      <c r="D608" s="87">
        <v>13</v>
      </c>
      <c r="E608" s="87" t="s">
        <v>421</v>
      </c>
      <c r="F608" s="87">
        <v>500</v>
      </c>
      <c r="G608" s="62">
        <f>G609</f>
        <v>66900</v>
      </c>
      <c r="H608" s="62">
        <f>H609</f>
        <v>66900</v>
      </c>
      <c r="I608" s="62">
        <f>I609</f>
        <v>66900</v>
      </c>
    </row>
    <row r="609" spans="1:9" x14ac:dyDescent="0.25">
      <c r="A609" s="170" t="s">
        <v>423</v>
      </c>
      <c r="B609" s="87">
        <v>903</v>
      </c>
      <c r="C609" s="21">
        <v>1</v>
      </c>
      <c r="D609" s="87">
        <v>13</v>
      </c>
      <c r="E609" s="87" t="s">
        <v>421</v>
      </c>
      <c r="F609" s="87">
        <v>530</v>
      </c>
      <c r="G609" s="65">
        <f>G610+G611+G612</f>
        <v>66900</v>
      </c>
      <c r="H609" s="65">
        <f t="shared" ref="H609:I609" si="165">H610+H611+H612</f>
        <v>66900</v>
      </c>
      <c r="I609" s="65">
        <f t="shared" si="165"/>
        <v>66900</v>
      </c>
    </row>
    <row r="610" spans="1:9" hidden="1" x14ac:dyDescent="0.25">
      <c r="A610" s="170" t="s">
        <v>424</v>
      </c>
      <c r="B610" s="87"/>
      <c r="C610" s="21"/>
      <c r="D610" s="87"/>
      <c r="E610" s="87"/>
      <c r="F610" s="87"/>
      <c r="G610" s="67">
        <v>22300</v>
      </c>
      <c r="H610" s="67">
        <v>22300</v>
      </c>
      <c r="I610" s="67">
        <v>22300</v>
      </c>
    </row>
    <row r="611" spans="1:9" hidden="1" x14ac:dyDescent="0.25">
      <c r="A611" s="170" t="s">
        <v>425</v>
      </c>
      <c r="B611" s="87"/>
      <c r="C611" s="21"/>
      <c r="D611" s="87"/>
      <c r="E611" s="87"/>
      <c r="F611" s="87"/>
      <c r="G611" s="67">
        <v>22300</v>
      </c>
      <c r="H611" s="67">
        <v>22300</v>
      </c>
      <c r="I611" s="67">
        <v>22300</v>
      </c>
    </row>
    <row r="612" spans="1:9" hidden="1" x14ac:dyDescent="0.25">
      <c r="A612" s="170" t="s">
        <v>426</v>
      </c>
      <c r="B612" s="87"/>
      <c r="C612" s="21"/>
      <c r="D612" s="87"/>
      <c r="E612" s="87"/>
      <c r="F612" s="87"/>
      <c r="G612" s="67">
        <v>22300</v>
      </c>
      <c r="H612" s="67">
        <v>22300</v>
      </c>
      <c r="I612" s="67">
        <v>22300</v>
      </c>
    </row>
    <row r="613" spans="1:9" x14ac:dyDescent="0.25">
      <c r="A613" s="169" t="s">
        <v>427</v>
      </c>
      <c r="B613" s="16">
        <v>903</v>
      </c>
      <c r="C613" s="18">
        <v>2</v>
      </c>
      <c r="D613" s="17" t="s">
        <v>18</v>
      </c>
      <c r="E613" s="16"/>
      <c r="F613" s="16"/>
      <c r="G613" s="66">
        <f>G614</f>
        <v>627000</v>
      </c>
      <c r="H613" s="66">
        <f t="shared" ref="H613:I619" si="166">H614</f>
        <v>661200</v>
      </c>
      <c r="I613" s="66">
        <f t="shared" si="166"/>
        <v>661200</v>
      </c>
    </row>
    <row r="614" spans="1:9" x14ac:dyDescent="0.25">
      <c r="A614" s="170" t="s">
        <v>428</v>
      </c>
      <c r="B614" s="87">
        <v>903</v>
      </c>
      <c r="C614" s="21">
        <v>2</v>
      </c>
      <c r="D614" s="21">
        <v>3</v>
      </c>
      <c r="E614" s="84"/>
      <c r="F614" s="84"/>
      <c r="G614" s="62">
        <f t="shared" ref="G614:G619" si="167">G615</f>
        <v>627000</v>
      </c>
      <c r="H614" s="62">
        <f t="shared" si="166"/>
        <v>661200</v>
      </c>
      <c r="I614" s="62">
        <f t="shared" si="166"/>
        <v>661200</v>
      </c>
    </row>
    <row r="615" spans="1:9" x14ac:dyDescent="0.25">
      <c r="A615" s="170" t="s">
        <v>22</v>
      </c>
      <c r="B615" s="87">
        <v>903</v>
      </c>
      <c r="C615" s="21">
        <v>2</v>
      </c>
      <c r="D615" s="21">
        <v>3</v>
      </c>
      <c r="E615" s="84" t="s">
        <v>41</v>
      </c>
      <c r="F615" s="84"/>
      <c r="G615" s="62">
        <f t="shared" si="167"/>
        <v>627000</v>
      </c>
      <c r="H615" s="62">
        <f t="shared" si="166"/>
        <v>661200</v>
      </c>
      <c r="I615" s="62">
        <f t="shared" si="166"/>
        <v>661200</v>
      </c>
    </row>
    <row r="616" spans="1:9" x14ac:dyDescent="0.25">
      <c r="A616" s="170" t="s">
        <v>22</v>
      </c>
      <c r="B616" s="87">
        <v>903</v>
      </c>
      <c r="C616" s="21">
        <v>2</v>
      </c>
      <c r="D616" s="21">
        <v>3</v>
      </c>
      <c r="E616" s="87" t="s">
        <v>41</v>
      </c>
      <c r="F616" s="87"/>
      <c r="G616" s="62">
        <f t="shared" si="167"/>
        <v>627000</v>
      </c>
      <c r="H616" s="62">
        <f t="shared" si="166"/>
        <v>661200</v>
      </c>
      <c r="I616" s="62">
        <f t="shared" si="166"/>
        <v>661200</v>
      </c>
    </row>
    <row r="617" spans="1:9" x14ac:dyDescent="0.25">
      <c r="A617" s="170" t="s">
        <v>22</v>
      </c>
      <c r="B617" s="87">
        <v>903</v>
      </c>
      <c r="C617" s="21">
        <v>2</v>
      </c>
      <c r="D617" s="21">
        <v>3</v>
      </c>
      <c r="E617" s="87" t="s">
        <v>41</v>
      </c>
      <c r="F617" s="87"/>
      <c r="G617" s="62">
        <f t="shared" si="167"/>
        <v>627000</v>
      </c>
      <c r="H617" s="62">
        <f t="shared" si="166"/>
        <v>661200</v>
      </c>
      <c r="I617" s="62">
        <f t="shared" si="166"/>
        <v>661200</v>
      </c>
    </row>
    <row r="618" spans="1:9" ht="25.5" x14ac:dyDescent="0.25">
      <c r="A618" s="170" t="s">
        <v>429</v>
      </c>
      <c r="B618" s="87">
        <v>903</v>
      </c>
      <c r="C618" s="21">
        <v>2</v>
      </c>
      <c r="D618" s="21">
        <v>3</v>
      </c>
      <c r="E618" s="87" t="s">
        <v>430</v>
      </c>
      <c r="F618" s="87"/>
      <c r="G618" s="62">
        <f t="shared" si="167"/>
        <v>627000</v>
      </c>
      <c r="H618" s="62">
        <f t="shared" si="166"/>
        <v>661200</v>
      </c>
      <c r="I618" s="62">
        <f t="shared" si="166"/>
        <v>661200</v>
      </c>
    </row>
    <row r="619" spans="1:9" x14ac:dyDescent="0.25">
      <c r="A619" s="170" t="s">
        <v>422</v>
      </c>
      <c r="B619" s="87">
        <v>903</v>
      </c>
      <c r="C619" s="21">
        <v>2</v>
      </c>
      <c r="D619" s="21">
        <v>3</v>
      </c>
      <c r="E619" s="87" t="s">
        <v>430</v>
      </c>
      <c r="F619" s="87">
        <v>500</v>
      </c>
      <c r="G619" s="62">
        <f t="shared" si="167"/>
        <v>627000</v>
      </c>
      <c r="H619" s="62">
        <f t="shared" si="166"/>
        <v>661200</v>
      </c>
      <c r="I619" s="62">
        <f t="shared" si="166"/>
        <v>661200</v>
      </c>
    </row>
    <row r="620" spans="1:9" x14ac:dyDescent="0.25">
      <c r="A620" s="170" t="s">
        <v>423</v>
      </c>
      <c r="B620" s="87">
        <v>903</v>
      </c>
      <c r="C620" s="21">
        <v>2</v>
      </c>
      <c r="D620" s="21">
        <v>3</v>
      </c>
      <c r="E620" s="87" t="s">
        <v>430</v>
      </c>
      <c r="F620" s="87">
        <v>530</v>
      </c>
      <c r="G620" s="65">
        <f>G621+G622+G623</f>
        <v>627000</v>
      </c>
      <c r="H620" s="65">
        <f t="shared" ref="H620:I620" si="168">H621+H622+H623</f>
        <v>661200</v>
      </c>
      <c r="I620" s="65">
        <f t="shared" si="168"/>
        <v>661200</v>
      </c>
    </row>
    <row r="621" spans="1:9" hidden="1" x14ac:dyDescent="0.25">
      <c r="A621" s="170" t="s">
        <v>424</v>
      </c>
      <c r="B621" s="87"/>
      <c r="C621" s="21"/>
      <c r="D621" s="21"/>
      <c r="E621" s="87"/>
      <c r="F621" s="87"/>
      <c r="G621" s="67">
        <v>209000</v>
      </c>
      <c r="H621" s="67">
        <v>220400</v>
      </c>
      <c r="I621" s="67">
        <v>220400</v>
      </c>
    </row>
    <row r="622" spans="1:9" hidden="1" x14ac:dyDescent="0.25">
      <c r="A622" s="170" t="s">
        <v>425</v>
      </c>
      <c r="B622" s="87"/>
      <c r="C622" s="21"/>
      <c r="D622" s="21"/>
      <c r="E622" s="87"/>
      <c r="F622" s="87"/>
      <c r="G622" s="67">
        <v>209000</v>
      </c>
      <c r="H622" s="67">
        <v>220400</v>
      </c>
      <c r="I622" s="67">
        <v>220400</v>
      </c>
    </row>
    <row r="623" spans="1:9" hidden="1" x14ac:dyDescent="0.25">
      <c r="A623" s="170" t="s">
        <v>426</v>
      </c>
      <c r="B623" s="87"/>
      <c r="C623" s="21"/>
      <c r="D623" s="21"/>
      <c r="E623" s="87"/>
      <c r="F623" s="87"/>
      <c r="G623" s="67">
        <v>209000</v>
      </c>
      <c r="H623" s="67">
        <v>220400</v>
      </c>
      <c r="I623" s="67">
        <v>220400</v>
      </c>
    </row>
    <row r="624" spans="1:9" x14ac:dyDescent="0.25">
      <c r="A624" s="169" t="s">
        <v>160</v>
      </c>
      <c r="B624" s="16">
        <v>903</v>
      </c>
      <c r="C624" s="18">
        <v>4</v>
      </c>
      <c r="D624" s="18">
        <v>0</v>
      </c>
      <c r="E624" s="26"/>
      <c r="F624" s="26"/>
      <c r="G624" s="66">
        <f>G625+G633+G643</f>
        <v>19686300</v>
      </c>
      <c r="H624" s="66">
        <f t="shared" ref="H624:I624" si="169">H625+H633+H643</f>
        <v>186300</v>
      </c>
      <c r="I624" s="66">
        <f t="shared" si="169"/>
        <v>186300</v>
      </c>
    </row>
    <row r="625" spans="1:9" hidden="1" x14ac:dyDescent="0.25">
      <c r="A625" s="170" t="s">
        <v>181</v>
      </c>
      <c r="B625" s="87">
        <v>903</v>
      </c>
      <c r="C625" s="21">
        <v>4</v>
      </c>
      <c r="D625" s="21">
        <v>8</v>
      </c>
      <c r="E625" s="84"/>
      <c r="F625" s="84"/>
      <c r="G625" s="67">
        <f t="shared" ref="G625:G631" si="170">G626</f>
        <v>0</v>
      </c>
      <c r="H625" s="67"/>
      <c r="I625" s="67"/>
    </row>
    <row r="626" spans="1:9" ht="25.5" hidden="1" x14ac:dyDescent="0.25">
      <c r="A626" s="170" t="s">
        <v>431</v>
      </c>
      <c r="B626" s="87">
        <v>903</v>
      </c>
      <c r="C626" s="21">
        <v>4</v>
      </c>
      <c r="D626" s="21">
        <v>8</v>
      </c>
      <c r="E626" s="84" t="s">
        <v>183</v>
      </c>
      <c r="F626" s="84"/>
      <c r="G626" s="67">
        <f t="shared" si="170"/>
        <v>0</v>
      </c>
      <c r="H626" s="67"/>
      <c r="I626" s="67"/>
    </row>
    <row r="627" spans="1:9" ht="25.5" hidden="1" x14ac:dyDescent="0.25">
      <c r="A627" s="170" t="s">
        <v>432</v>
      </c>
      <c r="B627" s="87">
        <v>903</v>
      </c>
      <c r="C627" s="21">
        <v>4</v>
      </c>
      <c r="D627" s="21">
        <v>8</v>
      </c>
      <c r="E627" s="84" t="s">
        <v>185</v>
      </c>
      <c r="F627" s="84"/>
      <c r="G627" s="67">
        <f t="shared" si="170"/>
        <v>0</v>
      </c>
      <c r="H627" s="67"/>
      <c r="I627" s="67"/>
    </row>
    <row r="628" spans="1:9" hidden="1" x14ac:dyDescent="0.25">
      <c r="A628" s="170" t="s">
        <v>190</v>
      </c>
      <c r="B628" s="87">
        <v>903</v>
      </c>
      <c r="C628" s="21">
        <v>4</v>
      </c>
      <c r="D628" s="21">
        <v>8</v>
      </c>
      <c r="E628" s="84" t="s">
        <v>191</v>
      </c>
      <c r="F628" s="84"/>
      <c r="G628" s="67">
        <f t="shared" si="170"/>
        <v>0</v>
      </c>
      <c r="H628" s="67"/>
      <c r="I628" s="67"/>
    </row>
    <row r="629" spans="1:9" ht="43.5" hidden="1" customHeight="1" x14ac:dyDescent="0.25">
      <c r="A629" s="170" t="s">
        <v>433</v>
      </c>
      <c r="B629" s="87">
        <v>903</v>
      </c>
      <c r="C629" s="21">
        <v>4</v>
      </c>
      <c r="D629" s="21">
        <v>8</v>
      </c>
      <c r="E629" s="84" t="s">
        <v>434</v>
      </c>
      <c r="F629" s="84"/>
      <c r="G629" s="67">
        <f t="shared" si="170"/>
        <v>0</v>
      </c>
      <c r="H629" s="67"/>
      <c r="I629" s="67"/>
    </row>
    <row r="630" spans="1:9" hidden="1" x14ac:dyDescent="0.25">
      <c r="A630" s="170" t="s">
        <v>422</v>
      </c>
      <c r="B630" s="87">
        <v>903</v>
      </c>
      <c r="C630" s="21">
        <v>4</v>
      </c>
      <c r="D630" s="21">
        <v>8</v>
      </c>
      <c r="E630" s="84" t="s">
        <v>434</v>
      </c>
      <c r="F630" s="84">
        <v>500</v>
      </c>
      <c r="G630" s="67">
        <f t="shared" si="170"/>
        <v>0</v>
      </c>
      <c r="H630" s="67"/>
      <c r="I630" s="67"/>
    </row>
    <row r="631" spans="1:9" hidden="1" x14ac:dyDescent="0.25">
      <c r="A631" s="170" t="s">
        <v>435</v>
      </c>
      <c r="B631" s="87">
        <v>903</v>
      </c>
      <c r="C631" s="21">
        <v>4</v>
      </c>
      <c r="D631" s="21">
        <v>8</v>
      </c>
      <c r="E631" s="84" t="s">
        <v>434</v>
      </c>
      <c r="F631" s="84">
        <v>540</v>
      </c>
      <c r="G631" s="67">
        <f t="shared" si="170"/>
        <v>0</v>
      </c>
      <c r="H631" s="67"/>
      <c r="I631" s="67"/>
    </row>
    <row r="632" spans="1:9" hidden="1" x14ac:dyDescent="0.25">
      <c r="A632" s="170" t="s">
        <v>436</v>
      </c>
      <c r="B632" s="87"/>
      <c r="C632" s="21"/>
      <c r="D632" s="21"/>
      <c r="E632" s="84"/>
      <c r="F632" s="84"/>
      <c r="G632" s="67"/>
      <c r="H632" s="67"/>
      <c r="I632" s="67"/>
    </row>
    <row r="633" spans="1:9" x14ac:dyDescent="0.25">
      <c r="A633" s="170" t="s">
        <v>192</v>
      </c>
      <c r="B633" s="87">
        <v>903</v>
      </c>
      <c r="C633" s="21">
        <v>4</v>
      </c>
      <c r="D633" s="21">
        <v>9</v>
      </c>
      <c r="E633" s="84"/>
      <c r="F633" s="84"/>
      <c r="G633" s="67">
        <f>G634</f>
        <v>19500000</v>
      </c>
      <c r="H633" s="67">
        <f t="shared" ref="H633:I633" si="171">H634</f>
        <v>0</v>
      </c>
      <c r="I633" s="67">
        <f t="shared" si="171"/>
        <v>0</v>
      </c>
    </row>
    <row r="634" spans="1:9" ht="51" x14ac:dyDescent="0.25">
      <c r="A634" s="170" t="s">
        <v>437</v>
      </c>
      <c r="B634" s="87">
        <v>903</v>
      </c>
      <c r="C634" s="21">
        <v>4</v>
      </c>
      <c r="D634" s="21">
        <v>9</v>
      </c>
      <c r="E634" s="84" t="s">
        <v>88</v>
      </c>
      <c r="F634" s="84"/>
      <c r="G634" s="67">
        <f t="shared" ref="G634:I638" si="172">G635</f>
        <v>19500000</v>
      </c>
      <c r="H634" s="67">
        <f t="shared" si="172"/>
        <v>0</v>
      </c>
      <c r="I634" s="67">
        <f t="shared" si="172"/>
        <v>0</v>
      </c>
    </row>
    <row r="635" spans="1:9" ht="25.5" x14ac:dyDescent="0.25">
      <c r="A635" s="170" t="s">
        <v>438</v>
      </c>
      <c r="B635" s="87">
        <v>903</v>
      </c>
      <c r="C635" s="21">
        <v>4</v>
      </c>
      <c r="D635" s="21">
        <v>9</v>
      </c>
      <c r="E635" s="84" t="s">
        <v>257</v>
      </c>
      <c r="F635" s="84"/>
      <c r="G635" s="67">
        <f t="shared" si="172"/>
        <v>19500000</v>
      </c>
      <c r="H635" s="67">
        <f t="shared" si="172"/>
        <v>0</v>
      </c>
      <c r="I635" s="67">
        <f t="shared" si="172"/>
        <v>0</v>
      </c>
    </row>
    <row r="636" spans="1:9" ht="25.5" x14ac:dyDescent="0.25">
      <c r="A636" s="170" t="s">
        <v>439</v>
      </c>
      <c r="B636" s="87">
        <v>903</v>
      </c>
      <c r="C636" s="21">
        <v>4</v>
      </c>
      <c r="D636" s="21">
        <v>9</v>
      </c>
      <c r="E636" s="84" t="s">
        <v>440</v>
      </c>
      <c r="F636" s="84"/>
      <c r="G636" s="67">
        <f t="shared" si="172"/>
        <v>19500000</v>
      </c>
      <c r="H636" s="67">
        <f t="shared" si="172"/>
        <v>0</v>
      </c>
      <c r="I636" s="67">
        <f t="shared" si="172"/>
        <v>0</v>
      </c>
    </row>
    <row r="637" spans="1:9" ht="37.5" customHeight="1" x14ac:dyDescent="0.25">
      <c r="A637" s="170" t="s">
        <v>433</v>
      </c>
      <c r="B637" s="87">
        <v>903</v>
      </c>
      <c r="C637" s="21">
        <v>4</v>
      </c>
      <c r="D637" s="21">
        <v>9</v>
      </c>
      <c r="E637" s="84" t="s">
        <v>441</v>
      </c>
      <c r="F637" s="84"/>
      <c r="G637" s="67">
        <f t="shared" si="172"/>
        <v>19500000</v>
      </c>
      <c r="H637" s="67">
        <f t="shared" si="172"/>
        <v>0</v>
      </c>
      <c r="I637" s="67">
        <f t="shared" si="172"/>
        <v>0</v>
      </c>
    </row>
    <row r="638" spans="1:9" x14ac:dyDescent="0.25">
      <c r="A638" s="170" t="s">
        <v>422</v>
      </c>
      <c r="B638" s="87">
        <v>903</v>
      </c>
      <c r="C638" s="21">
        <v>4</v>
      </c>
      <c r="D638" s="21">
        <v>9</v>
      </c>
      <c r="E638" s="84" t="s">
        <v>441</v>
      </c>
      <c r="F638" s="84">
        <v>500</v>
      </c>
      <c r="G638" s="67">
        <f t="shared" si="172"/>
        <v>19500000</v>
      </c>
      <c r="H638" s="67">
        <f t="shared" si="172"/>
        <v>0</v>
      </c>
      <c r="I638" s="67">
        <f t="shared" si="172"/>
        <v>0</v>
      </c>
    </row>
    <row r="639" spans="1:9" x14ac:dyDescent="0.25">
      <c r="A639" s="170" t="s">
        <v>435</v>
      </c>
      <c r="B639" s="87">
        <v>903</v>
      </c>
      <c r="C639" s="21">
        <v>4</v>
      </c>
      <c r="D639" s="21">
        <v>9</v>
      </c>
      <c r="E639" s="84" t="s">
        <v>441</v>
      </c>
      <c r="F639" s="84">
        <v>540</v>
      </c>
      <c r="G639" s="67">
        <f>G640+G641+G642</f>
        <v>19500000</v>
      </c>
      <c r="H639" s="67"/>
      <c r="I639" s="67"/>
    </row>
    <row r="640" spans="1:9" hidden="1" x14ac:dyDescent="0.25">
      <c r="A640" s="170" t="s">
        <v>424</v>
      </c>
      <c r="B640" s="87"/>
      <c r="C640" s="21"/>
      <c r="D640" s="21"/>
      <c r="E640" s="84"/>
      <c r="F640" s="84"/>
      <c r="G640" s="67">
        <v>17500000</v>
      </c>
      <c r="H640" s="67"/>
      <c r="I640" s="67"/>
    </row>
    <row r="641" spans="1:9" hidden="1" x14ac:dyDescent="0.25">
      <c r="A641" s="170" t="s">
        <v>425</v>
      </c>
      <c r="B641" s="87"/>
      <c r="C641" s="21"/>
      <c r="D641" s="21"/>
      <c r="E641" s="84"/>
      <c r="F641" s="84"/>
      <c r="G641" s="67">
        <v>1000000</v>
      </c>
      <c r="H641" s="67"/>
      <c r="I641" s="67"/>
    </row>
    <row r="642" spans="1:9" hidden="1" x14ac:dyDescent="0.25">
      <c r="A642" s="173" t="s">
        <v>426</v>
      </c>
      <c r="B642" s="108"/>
      <c r="C642" s="12"/>
      <c r="D642" s="12"/>
      <c r="E642" s="32"/>
      <c r="F642" s="32"/>
      <c r="G642" s="65">
        <v>1000000</v>
      </c>
      <c r="H642" s="65"/>
      <c r="I642" s="65"/>
    </row>
    <row r="643" spans="1:9" x14ac:dyDescent="0.25">
      <c r="A643" s="170" t="s">
        <v>201</v>
      </c>
      <c r="B643" s="87">
        <v>903</v>
      </c>
      <c r="C643" s="21">
        <v>4</v>
      </c>
      <c r="D643" s="87">
        <v>10</v>
      </c>
      <c r="E643" s="84"/>
      <c r="F643" s="84"/>
      <c r="G643" s="67">
        <f t="shared" ref="G643:I649" si="173">G644</f>
        <v>186300</v>
      </c>
      <c r="H643" s="67">
        <f t="shared" si="173"/>
        <v>186300</v>
      </c>
      <c r="I643" s="67">
        <f t="shared" si="173"/>
        <v>186300</v>
      </c>
    </row>
    <row r="644" spans="1:9" ht="25.5" x14ac:dyDescent="0.25">
      <c r="A644" s="170" t="s">
        <v>442</v>
      </c>
      <c r="B644" s="87">
        <v>903</v>
      </c>
      <c r="C644" s="21">
        <v>4</v>
      </c>
      <c r="D644" s="87">
        <v>10</v>
      </c>
      <c r="E644" s="87" t="s">
        <v>203</v>
      </c>
      <c r="F644" s="87"/>
      <c r="G644" s="67">
        <f t="shared" si="173"/>
        <v>186300</v>
      </c>
      <c r="H644" s="67">
        <f t="shared" si="173"/>
        <v>186300</v>
      </c>
      <c r="I644" s="67">
        <f t="shared" si="173"/>
        <v>186300</v>
      </c>
    </row>
    <row r="645" spans="1:9" x14ac:dyDescent="0.25">
      <c r="A645" s="170" t="s">
        <v>204</v>
      </c>
      <c r="B645" s="87">
        <v>903</v>
      </c>
      <c r="C645" s="21">
        <v>4</v>
      </c>
      <c r="D645" s="87">
        <v>10</v>
      </c>
      <c r="E645" s="23" t="s">
        <v>205</v>
      </c>
      <c r="F645" s="87"/>
      <c r="G645" s="67">
        <f>G646+G651</f>
        <v>186300</v>
      </c>
      <c r="H645" s="67">
        <f t="shared" ref="H645:I645" si="174">H646+H651</f>
        <v>186300</v>
      </c>
      <c r="I645" s="67">
        <f t="shared" si="174"/>
        <v>186300</v>
      </c>
    </row>
    <row r="646" spans="1:9" x14ac:dyDescent="0.25">
      <c r="A646" s="170" t="s">
        <v>443</v>
      </c>
      <c r="B646" s="87">
        <v>903</v>
      </c>
      <c r="C646" s="21">
        <v>4</v>
      </c>
      <c r="D646" s="87">
        <v>10</v>
      </c>
      <c r="E646" s="87" t="s">
        <v>213</v>
      </c>
      <c r="F646" s="87"/>
      <c r="G646" s="67">
        <f t="shared" si="173"/>
        <v>39400</v>
      </c>
      <c r="H646" s="67">
        <f t="shared" si="173"/>
        <v>39400</v>
      </c>
      <c r="I646" s="67">
        <f t="shared" si="173"/>
        <v>39400</v>
      </c>
    </row>
    <row r="647" spans="1:9" ht="38.25" x14ac:dyDescent="0.25">
      <c r="A647" s="170" t="s">
        <v>151</v>
      </c>
      <c r="B647" s="87">
        <v>903</v>
      </c>
      <c r="C647" s="21">
        <v>4</v>
      </c>
      <c r="D647" s="87">
        <v>10</v>
      </c>
      <c r="E647" s="87" t="s">
        <v>214</v>
      </c>
      <c r="F647" s="87"/>
      <c r="G647" s="67">
        <f t="shared" si="173"/>
        <v>39400</v>
      </c>
      <c r="H647" s="67">
        <f t="shared" si="173"/>
        <v>39400</v>
      </c>
      <c r="I647" s="67">
        <f t="shared" si="173"/>
        <v>39400</v>
      </c>
    </row>
    <row r="648" spans="1:9" x14ac:dyDescent="0.25">
      <c r="A648" s="162" t="s">
        <v>29</v>
      </c>
      <c r="B648" s="87">
        <v>903</v>
      </c>
      <c r="C648" s="21">
        <v>4</v>
      </c>
      <c r="D648" s="87">
        <v>10</v>
      </c>
      <c r="E648" s="87" t="s">
        <v>214</v>
      </c>
      <c r="F648" s="87">
        <v>200</v>
      </c>
      <c r="G648" s="67">
        <f t="shared" si="173"/>
        <v>39400</v>
      </c>
      <c r="H648" s="67">
        <f t="shared" si="173"/>
        <v>39400</v>
      </c>
      <c r="I648" s="67">
        <f t="shared" si="173"/>
        <v>39400</v>
      </c>
    </row>
    <row r="649" spans="1:9" ht="18" customHeight="1" x14ac:dyDescent="0.25">
      <c r="A649" s="162" t="s">
        <v>30</v>
      </c>
      <c r="B649" s="87">
        <v>903</v>
      </c>
      <c r="C649" s="21">
        <v>4</v>
      </c>
      <c r="D649" s="87">
        <v>10</v>
      </c>
      <c r="E649" s="87" t="s">
        <v>214</v>
      </c>
      <c r="F649" s="87">
        <v>240</v>
      </c>
      <c r="G649" s="67">
        <f t="shared" si="173"/>
        <v>39400</v>
      </c>
      <c r="H649" s="67">
        <f t="shared" si="173"/>
        <v>39400</v>
      </c>
      <c r="I649" s="67">
        <f t="shared" si="173"/>
        <v>39400</v>
      </c>
    </row>
    <row r="650" spans="1:9" x14ac:dyDescent="0.25">
      <c r="A650" s="162" t="s">
        <v>31</v>
      </c>
      <c r="B650" s="87">
        <v>903</v>
      </c>
      <c r="C650" s="21">
        <v>4</v>
      </c>
      <c r="D650" s="87">
        <v>10</v>
      </c>
      <c r="E650" s="87" t="s">
        <v>214</v>
      </c>
      <c r="F650" s="87">
        <v>242</v>
      </c>
      <c r="G650" s="67">
        <v>39400</v>
      </c>
      <c r="H650" s="67">
        <v>39400</v>
      </c>
      <c r="I650" s="67">
        <v>39400</v>
      </c>
    </row>
    <row r="651" spans="1:9" x14ac:dyDescent="0.25">
      <c r="A651" s="162" t="s">
        <v>215</v>
      </c>
      <c r="B651" s="87">
        <v>903</v>
      </c>
      <c r="C651" s="21">
        <v>4</v>
      </c>
      <c r="D651" s="87">
        <v>10</v>
      </c>
      <c r="E651" s="87" t="s">
        <v>216</v>
      </c>
      <c r="F651" s="87"/>
      <c r="G651" s="67">
        <f>G652</f>
        <v>146900</v>
      </c>
      <c r="H651" s="67">
        <f t="shared" ref="H651:I654" si="175">H652</f>
        <v>146900</v>
      </c>
      <c r="I651" s="67">
        <f t="shared" si="175"/>
        <v>146900</v>
      </c>
    </row>
    <row r="652" spans="1:9" ht="38.25" x14ac:dyDescent="0.25">
      <c r="A652" s="162" t="s">
        <v>151</v>
      </c>
      <c r="B652" s="87">
        <v>903</v>
      </c>
      <c r="C652" s="21">
        <v>4</v>
      </c>
      <c r="D652" s="87">
        <v>10</v>
      </c>
      <c r="E652" s="87" t="s">
        <v>217</v>
      </c>
      <c r="F652" s="87"/>
      <c r="G652" s="67">
        <f>G653</f>
        <v>146900</v>
      </c>
      <c r="H652" s="67">
        <f t="shared" si="175"/>
        <v>146900</v>
      </c>
      <c r="I652" s="67">
        <f t="shared" si="175"/>
        <v>146900</v>
      </c>
    </row>
    <row r="653" spans="1:9" x14ac:dyDescent="0.25">
      <c r="A653" s="162" t="s">
        <v>29</v>
      </c>
      <c r="B653" s="87">
        <v>903</v>
      </c>
      <c r="C653" s="21">
        <v>4</v>
      </c>
      <c r="D653" s="87">
        <v>10</v>
      </c>
      <c r="E653" s="87" t="s">
        <v>217</v>
      </c>
      <c r="F653" s="87">
        <v>200</v>
      </c>
      <c r="G653" s="67">
        <f>G654</f>
        <v>146900</v>
      </c>
      <c r="H653" s="67">
        <f t="shared" si="175"/>
        <v>146900</v>
      </c>
      <c r="I653" s="67">
        <f t="shared" si="175"/>
        <v>146900</v>
      </c>
    </row>
    <row r="654" spans="1:9" ht="20.25" customHeight="1" x14ac:dyDescent="0.25">
      <c r="A654" s="162" t="s">
        <v>30</v>
      </c>
      <c r="B654" s="87">
        <v>903</v>
      </c>
      <c r="C654" s="21">
        <v>4</v>
      </c>
      <c r="D654" s="87">
        <v>10</v>
      </c>
      <c r="E654" s="87" t="s">
        <v>217</v>
      </c>
      <c r="F654" s="87">
        <v>240</v>
      </c>
      <c r="G654" s="67">
        <f>G655</f>
        <v>146900</v>
      </c>
      <c r="H654" s="67">
        <f t="shared" si="175"/>
        <v>146900</v>
      </c>
      <c r="I654" s="67">
        <f t="shared" si="175"/>
        <v>146900</v>
      </c>
    </row>
    <row r="655" spans="1:9" ht="18" customHeight="1" x14ac:dyDescent="0.25">
      <c r="A655" s="162" t="s">
        <v>31</v>
      </c>
      <c r="B655" s="87">
        <v>903</v>
      </c>
      <c r="C655" s="21">
        <v>4</v>
      </c>
      <c r="D655" s="87">
        <v>10</v>
      </c>
      <c r="E655" s="87" t="s">
        <v>217</v>
      </c>
      <c r="F655" s="87">
        <v>242</v>
      </c>
      <c r="G655" s="67">
        <v>146900</v>
      </c>
      <c r="H655" s="67">
        <v>146900</v>
      </c>
      <c r="I655" s="67">
        <v>146900</v>
      </c>
    </row>
    <row r="656" spans="1:9" ht="18" customHeight="1" x14ac:dyDescent="0.25">
      <c r="A656" s="169" t="s">
        <v>444</v>
      </c>
      <c r="B656" s="16">
        <v>903</v>
      </c>
      <c r="C656" s="18">
        <v>5</v>
      </c>
      <c r="D656" s="18">
        <v>0</v>
      </c>
      <c r="E656" s="26"/>
      <c r="F656" s="26"/>
      <c r="G656" s="66">
        <f>G657+G670+G699</f>
        <v>20572670</v>
      </c>
      <c r="H656" s="66">
        <f>H657+H670+H699</f>
        <v>0</v>
      </c>
      <c r="I656" s="66">
        <f>I657+I670+I699</f>
        <v>0</v>
      </c>
    </row>
    <row r="657" spans="1:9" x14ac:dyDescent="0.25">
      <c r="A657" s="170" t="s">
        <v>253</v>
      </c>
      <c r="B657" s="87">
        <v>903</v>
      </c>
      <c r="C657" s="21">
        <v>5</v>
      </c>
      <c r="D657" s="21">
        <v>2</v>
      </c>
      <c r="E657" s="84"/>
      <c r="F657" s="84"/>
      <c r="G657" s="67">
        <f t="shared" ref="G657:I674" si="176">G658</f>
        <v>4260000</v>
      </c>
      <c r="H657" s="67">
        <f t="shared" si="176"/>
        <v>0</v>
      </c>
      <c r="I657" s="67">
        <f t="shared" si="176"/>
        <v>0</v>
      </c>
    </row>
    <row r="658" spans="1:9" ht="54.75" customHeight="1" x14ac:dyDescent="0.25">
      <c r="A658" s="162" t="str">
        <f>A634</f>
        <v xml:space="preserve">Муниципальная программа Соболевского муниципального района «Энергоэффективность, развитие энергетики и коммунального хозяйства, обеспечение жителей Соболевского муниципального района Камчатского края коммунальными услугами и услугами по благоустройству территорий »          </v>
      </c>
      <c r="B658" s="87">
        <v>903</v>
      </c>
      <c r="C658" s="21">
        <v>5</v>
      </c>
      <c r="D658" s="21">
        <v>2</v>
      </c>
      <c r="E658" s="84" t="s">
        <v>88</v>
      </c>
      <c r="F658" s="84"/>
      <c r="G658" s="67">
        <f>G659</f>
        <v>4260000</v>
      </c>
      <c r="H658" s="67">
        <f t="shared" si="176"/>
        <v>0</v>
      </c>
      <c r="I658" s="67">
        <f t="shared" si="176"/>
        <v>0</v>
      </c>
    </row>
    <row r="659" spans="1:9" ht="25.5" customHeight="1" x14ac:dyDescent="0.25">
      <c r="A659" s="162" t="s">
        <v>445</v>
      </c>
      <c r="B659" s="87">
        <v>903</v>
      </c>
      <c r="C659" s="21">
        <v>5</v>
      </c>
      <c r="D659" s="21">
        <v>2</v>
      </c>
      <c r="E659" s="84" t="s">
        <v>275</v>
      </c>
      <c r="F659" s="84"/>
      <c r="G659" s="67">
        <f>G660+G665</f>
        <v>4260000</v>
      </c>
      <c r="H659" s="67">
        <f t="shared" si="176"/>
        <v>0</v>
      </c>
      <c r="I659" s="67">
        <f t="shared" si="176"/>
        <v>0</v>
      </c>
    </row>
    <row r="660" spans="1:9" ht="27" customHeight="1" x14ac:dyDescent="0.25">
      <c r="A660" s="162" t="s">
        <v>446</v>
      </c>
      <c r="B660" s="87">
        <v>903</v>
      </c>
      <c r="C660" s="21">
        <v>5</v>
      </c>
      <c r="D660" s="21">
        <v>2</v>
      </c>
      <c r="E660" s="84" t="s">
        <v>276</v>
      </c>
      <c r="F660" s="84"/>
      <c r="G660" s="67">
        <f>G661</f>
        <v>3640000</v>
      </c>
      <c r="H660" s="67">
        <f t="shared" si="176"/>
        <v>0</v>
      </c>
      <c r="I660" s="67">
        <f t="shared" si="176"/>
        <v>0</v>
      </c>
    </row>
    <row r="661" spans="1:9" ht="43.5" customHeight="1" x14ac:dyDescent="0.25">
      <c r="A661" s="162" t="s">
        <v>433</v>
      </c>
      <c r="B661" s="87">
        <v>903</v>
      </c>
      <c r="C661" s="21">
        <v>5</v>
      </c>
      <c r="D661" s="21">
        <v>2</v>
      </c>
      <c r="E661" s="84" t="s">
        <v>447</v>
      </c>
      <c r="F661" s="84"/>
      <c r="G661" s="67">
        <f>G662</f>
        <v>3640000</v>
      </c>
      <c r="H661" s="67">
        <f t="shared" si="176"/>
        <v>0</v>
      </c>
      <c r="I661" s="67">
        <f t="shared" si="176"/>
        <v>0</v>
      </c>
    </row>
    <row r="662" spans="1:9" ht="15" customHeight="1" x14ac:dyDescent="0.25">
      <c r="A662" s="162" t="s">
        <v>422</v>
      </c>
      <c r="B662" s="87">
        <v>903</v>
      </c>
      <c r="C662" s="21">
        <v>5</v>
      </c>
      <c r="D662" s="21">
        <v>2</v>
      </c>
      <c r="E662" s="84" t="s">
        <v>447</v>
      </c>
      <c r="F662" s="84">
        <v>500</v>
      </c>
      <c r="G662" s="67">
        <f>G663</f>
        <v>3640000</v>
      </c>
      <c r="H662" s="67">
        <f t="shared" si="176"/>
        <v>0</v>
      </c>
      <c r="I662" s="67">
        <f t="shared" si="176"/>
        <v>0</v>
      </c>
    </row>
    <row r="663" spans="1:9" ht="20.25" customHeight="1" x14ac:dyDescent="0.25">
      <c r="A663" s="162" t="s">
        <v>435</v>
      </c>
      <c r="B663" s="87">
        <v>903</v>
      </c>
      <c r="C663" s="21">
        <v>5</v>
      </c>
      <c r="D663" s="21">
        <v>2</v>
      </c>
      <c r="E663" s="84" t="s">
        <v>447</v>
      </c>
      <c r="F663" s="84">
        <v>540</v>
      </c>
      <c r="G663" s="67">
        <f>G664</f>
        <v>3640000</v>
      </c>
      <c r="H663" s="67">
        <f t="shared" si="176"/>
        <v>0</v>
      </c>
      <c r="I663" s="67">
        <f t="shared" si="176"/>
        <v>0</v>
      </c>
    </row>
    <row r="664" spans="1:9" ht="20.25" hidden="1" customHeight="1" x14ac:dyDescent="0.25">
      <c r="A664" s="162" t="s">
        <v>425</v>
      </c>
      <c r="B664" s="87"/>
      <c r="C664" s="21"/>
      <c r="D664" s="21"/>
      <c r="E664" s="84"/>
      <c r="F664" s="84"/>
      <c r="G664" s="67">
        <v>3640000</v>
      </c>
      <c r="H664" s="67">
        <f t="shared" si="176"/>
        <v>0</v>
      </c>
      <c r="I664" s="67">
        <f t="shared" si="176"/>
        <v>0</v>
      </c>
    </row>
    <row r="665" spans="1:9" ht="26.25" customHeight="1" x14ac:dyDescent="0.25">
      <c r="A665" s="174" t="s">
        <v>448</v>
      </c>
      <c r="B665" s="87">
        <v>903</v>
      </c>
      <c r="C665" s="21">
        <v>5</v>
      </c>
      <c r="D665" s="21">
        <v>2</v>
      </c>
      <c r="E665" s="84" t="s">
        <v>449</v>
      </c>
      <c r="F665" s="84"/>
      <c r="G665" s="67">
        <f>G666</f>
        <v>620000</v>
      </c>
      <c r="H665" s="67">
        <f t="shared" si="176"/>
        <v>0</v>
      </c>
      <c r="I665" s="67">
        <f t="shared" si="176"/>
        <v>0</v>
      </c>
    </row>
    <row r="666" spans="1:9" ht="13.5" customHeight="1" x14ac:dyDescent="0.25">
      <c r="A666" s="162" t="s">
        <v>422</v>
      </c>
      <c r="B666" s="87">
        <v>903</v>
      </c>
      <c r="C666" s="21">
        <v>5</v>
      </c>
      <c r="D666" s="21">
        <v>2</v>
      </c>
      <c r="E666" s="84" t="s">
        <v>450</v>
      </c>
      <c r="F666" s="84">
        <v>500</v>
      </c>
      <c r="G666" s="67">
        <f>G667</f>
        <v>620000</v>
      </c>
      <c r="H666" s="67">
        <f t="shared" si="176"/>
        <v>0</v>
      </c>
      <c r="I666" s="67">
        <f t="shared" si="176"/>
        <v>0</v>
      </c>
    </row>
    <row r="667" spans="1:9" ht="13.5" customHeight="1" x14ac:dyDescent="0.25">
      <c r="A667" s="162" t="s">
        <v>435</v>
      </c>
      <c r="B667" s="87">
        <v>903</v>
      </c>
      <c r="C667" s="21">
        <v>5</v>
      </c>
      <c r="D667" s="21">
        <v>2</v>
      </c>
      <c r="E667" s="84" t="s">
        <v>450</v>
      </c>
      <c r="F667" s="84">
        <v>540</v>
      </c>
      <c r="G667" s="67">
        <f>G668+G669</f>
        <v>620000</v>
      </c>
      <c r="H667" s="67">
        <f t="shared" si="176"/>
        <v>0</v>
      </c>
      <c r="I667" s="67">
        <f t="shared" si="176"/>
        <v>0</v>
      </c>
    </row>
    <row r="668" spans="1:9" ht="13.5" hidden="1" customHeight="1" x14ac:dyDescent="0.25">
      <c r="A668" s="162" t="s">
        <v>424</v>
      </c>
      <c r="B668" s="87"/>
      <c r="C668" s="21"/>
      <c r="D668" s="21"/>
      <c r="E668" s="84"/>
      <c r="F668" s="84"/>
      <c r="G668" s="67">
        <v>300000</v>
      </c>
      <c r="H668" s="67">
        <f t="shared" si="176"/>
        <v>0</v>
      </c>
      <c r="I668" s="67">
        <f t="shared" si="176"/>
        <v>0</v>
      </c>
    </row>
    <row r="669" spans="1:9" ht="19.5" hidden="1" customHeight="1" x14ac:dyDescent="0.25">
      <c r="A669" s="175" t="s">
        <v>425</v>
      </c>
      <c r="B669" s="81"/>
      <c r="C669" s="33"/>
      <c r="D669" s="33"/>
      <c r="E669" s="34"/>
      <c r="F669" s="34"/>
      <c r="G669" s="70">
        <v>320000</v>
      </c>
      <c r="H669" s="67">
        <f t="shared" si="176"/>
        <v>0</v>
      </c>
      <c r="I669" s="67">
        <f t="shared" si="176"/>
        <v>0</v>
      </c>
    </row>
    <row r="670" spans="1:9" x14ac:dyDescent="0.25">
      <c r="A670" s="170" t="s">
        <v>452</v>
      </c>
      <c r="B670" s="87">
        <v>903</v>
      </c>
      <c r="C670" s="21">
        <v>5</v>
      </c>
      <c r="D670" s="21">
        <v>3</v>
      </c>
      <c r="E670" s="84"/>
      <c r="F670" s="84"/>
      <c r="G670" s="67">
        <f t="shared" ref="G670" si="177">G671</f>
        <v>14988000</v>
      </c>
      <c r="H670" s="67">
        <f t="shared" si="176"/>
        <v>0</v>
      </c>
      <c r="I670" s="67">
        <f t="shared" si="176"/>
        <v>0</v>
      </c>
    </row>
    <row r="671" spans="1:9" ht="51" customHeight="1" x14ac:dyDescent="0.25">
      <c r="A671" s="170" t="str">
        <f>A658</f>
        <v xml:space="preserve">Муниципальная программа Соболевского муниципального района «Энергоэффективность, развитие энергетики и коммунального хозяйства, обеспечение жителей Соболевского муниципального района Камчатского края коммунальными услугами и услугами по благоустройству территорий »          </v>
      </c>
      <c r="B671" s="87">
        <v>903</v>
      </c>
      <c r="C671" s="21">
        <v>5</v>
      </c>
      <c r="D671" s="21">
        <v>3</v>
      </c>
      <c r="E671" s="84" t="s">
        <v>88</v>
      </c>
      <c r="F671" s="84"/>
      <c r="G671" s="67">
        <f>G672</f>
        <v>14988000</v>
      </c>
      <c r="H671" s="67">
        <f t="shared" si="176"/>
        <v>0</v>
      </c>
      <c r="I671" s="67">
        <f t="shared" si="176"/>
        <v>0</v>
      </c>
    </row>
    <row r="672" spans="1:9" ht="25.5" x14ac:dyDescent="0.25">
      <c r="A672" s="170" t="s">
        <v>194</v>
      </c>
      <c r="B672" s="87">
        <v>903</v>
      </c>
      <c r="C672" s="21">
        <v>5</v>
      </c>
      <c r="D672" s="21">
        <v>3</v>
      </c>
      <c r="E672" s="84" t="s">
        <v>257</v>
      </c>
      <c r="F672" s="84"/>
      <c r="G672" s="67">
        <f>G673+G680+G687+G694</f>
        <v>14988000</v>
      </c>
      <c r="H672" s="67">
        <f t="shared" si="176"/>
        <v>0</v>
      </c>
      <c r="I672" s="67">
        <f t="shared" si="176"/>
        <v>0</v>
      </c>
    </row>
    <row r="673" spans="1:9" ht="27.75" customHeight="1" x14ac:dyDescent="0.25">
      <c r="A673" s="170" t="s">
        <v>453</v>
      </c>
      <c r="B673" s="87">
        <v>903</v>
      </c>
      <c r="C673" s="21">
        <v>5</v>
      </c>
      <c r="D673" s="21">
        <v>3</v>
      </c>
      <c r="E673" s="84" t="s">
        <v>440</v>
      </c>
      <c r="F673" s="84"/>
      <c r="G673" s="67">
        <f>G674</f>
        <v>7700000</v>
      </c>
      <c r="H673" s="67">
        <f t="shared" ref="H673:I697" si="178">H674</f>
        <v>0</v>
      </c>
      <c r="I673" s="67">
        <f t="shared" si="178"/>
        <v>0</v>
      </c>
    </row>
    <row r="674" spans="1:9" ht="38.25" customHeight="1" x14ac:dyDescent="0.25">
      <c r="A674" s="170" t="s">
        <v>433</v>
      </c>
      <c r="B674" s="87">
        <v>903</v>
      </c>
      <c r="C674" s="21">
        <v>5</v>
      </c>
      <c r="D674" s="21">
        <v>3</v>
      </c>
      <c r="E674" s="84" t="s">
        <v>441</v>
      </c>
      <c r="F674" s="84"/>
      <c r="G674" s="67">
        <f>G675</f>
        <v>7700000</v>
      </c>
      <c r="H674" s="67">
        <f t="shared" si="178"/>
        <v>0</v>
      </c>
      <c r="I674" s="67">
        <f t="shared" si="176"/>
        <v>0</v>
      </c>
    </row>
    <row r="675" spans="1:9" ht="19.5" customHeight="1" x14ac:dyDescent="0.25">
      <c r="A675" s="170" t="s">
        <v>422</v>
      </c>
      <c r="B675" s="87">
        <v>903</v>
      </c>
      <c r="C675" s="21">
        <v>5</v>
      </c>
      <c r="D675" s="21">
        <v>3</v>
      </c>
      <c r="E675" s="84" t="s">
        <v>441</v>
      </c>
      <c r="F675" s="84">
        <v>500</v>
      </c>
      <c r="G675" s="67">
        <f>G676</f>
        <v>7700000</v>
      </c>
      <c r="H675" s="67">
        <f t="shared" si="178"/>
        <v>0</v>
      </c>
      <c r="I675" s="67">
        <f t="shared" si="178"/>
        <v>0</v>
      </c>
    </row>
    <row r="676" spans="1:9" ht="17.25" customHeight="1" x14ac:dyDescent="0.25">
      <c r="A676" s="170" t="s">
        <v>435</v>
      </c>
      <c r="B676" s="87">
        <v>903</v>
      </c>
      <c r="C676" s="21">
        <v>5</v>
      </c>
      <c r="D676" s="21">
        <v>3</v>
      </c>
      <c r="E676" s="84" t="s">
        <v>441</v>
      </c>
      <c r="F676" s="84">
        <v>540</v>
      </c>
      <c r="G676" s="67">
        <f>G677+G678+G679</f>
        <v>7700000</v>
      </c>
      <c r="H676" s="67">
        <f t="shared" si="178"/>
        <v>0</v>
      </c>
      <c r="I676" s="67">
        <f t="shared" si="178"/>
        <v>0</v>
      </c>
    </row>
    <row r="677" spans="1:9" ht="17.25" hidden="1" customHeight="1" x14ac:dyDescent="0.25">
      <c r="A677" s="170" t="s">
        <v>424</v>
      </c>
      <c r="B677" s="87"/>
      <c r="C677" s="21"/>
      <c r="D677" s="21"/>
      <c r="E677" s="84"/>
      <c r="F677" s="84"/>
      <c r="G677" s="67">
        <v>4000000</v>
      </c>
      <c r="H677" s="67">
        <f t="shared" si="178"/>
        <v>0</v>
      </c>
      <c r="I677" s="67">
        <f t="shared" si="178"/>
        <v>0</v>
      </c>
    </row>
    <row r="678" spans="1:9" ht="17.25" hidden="1" customHeight="1" x14ac:dyDescent="0.25">
      <c r="A678" s="170" t="s">
        <v>425</v>
      </c>
      <c r="B678" s="87"/>
      <c r="C678" s="21"/>
      <c r="D678" s="21"/>
      <c r="E678" s="84"/>
      <c r="F678" s="84"/>
      <c r="G678" s="67">
        <v>3000000</v>
      </c>
      <c r="H678" s="67">
        <f t="shared" si="178"/>
        <v>0</v>
      </c>
      <c r="I678" s="67">
        <f t="shared" si="178"/>
        <v>0</v>
      </c>
    </row>
    <row r="679" spans="1:9" ht="19.5" hidden="1" customHeight="1" x14ac:dyDescent="0.25">
      <c r="A679" s="173" t="s">
        <v>426</v>
      </c>
      <c r="B679" s="127"/>
      <c r="C679" s="127"/>
      <c r="D679" s="127"/>
      <c r="E679" s="127"/>
      <c r="F679" s="32"/>
      <c r="G679" s="65">
        <v>700000</v>
      </c>
      <c r="H679" s="67">
        <f t="shared" si="178"/>
        <v>0</v>
      </c>
      <c r="I679" s="67">
        <f t="shared" si="178"/>
        <v>0</v>
      </c>
    </row>
    <row r="680" spans="1:9" ht="20.25" customHeight="1" x14ac:dyDescent="0.25">
      <c r="A680" s="170" t="s">
        <v>454</v>
      </c>
      <c r="B680" s="87">
        <v>903</v>
      </c>
      <c r="C680" s="21">
        <v>5</v>
      </c>
      <c r="D680" s="21">
        <v>3</v>
      </c>
      <c r="E680" s="84" t="s">
        <v>455</v>
      </c>
      <c r="F680" s="84"/>
      <c r="G680" s="67">
        <f>G681</f>
        <v>5000000</v>
      </c>
      <c r="H680" s="67">
        <f t="shared" si="178"/>
        <v>0</v>
      </c>
      <c r="I680" s="67">
        <f t="shared" si="178"/>
        <v>0</v>
      </c>
    </row>
    <row r="681" spans="1:9" ht="39" customHeight="1" x14ac:dyDescent="0.25">
      <c r="A681" s="170" t="s">
        <v>433</v>
      </c>
      <c r="B681" s="87">
        <v>903</v>
      </c>
      <c r="C681" s="21">
        <v>5</v>
      </c>
      <c r="D681" s="21">
        <v>3</v>
      </c>
      <c r="E681" s="84" t="s">
        <v>456</v>
      </c>
      <c r="F681" s="84"/>
      <c r="G681" s="67">
        <f>G682</f>
        <v>5000000</v>
      </c>
      <c r="H681" s="67">
        <f t="shared" si="178"/>
        <v>0</v>
      </c>
      <c r="I681" s="67">
        <f t="shared" si="178"/>
        <v>0</v>
      </c>
    </row>
    <row r="682" spans="1:9" ht="18.75" customHeight="1" x14ac:dyDescent="0.25">
      <c r="A682" s="170" t="s">
        <v>422</v>
      </c>
      <c r="B682" s="87">
        <v>903</v>
      </c>
      <c r="C682" s="21">
        <v>5</v>
      </c>
      <c r="D682" s="21">
        <v>3</v>
      </c>
      <c r="E682" s="84" t="s">
        <v>456</v>
      </c>
      <c r="F682" s="84">
        <v>500</v>
      </c>
      <c r="G682" s="67">
        <f>G683</f>
        <v>5000000</v>
      </c>
      <c r="H682" s="67">
        <f t="shared" si="178"/>
        <v>0</v>
      </c>
      <c r="I682" s="67">
        <f t="shared" si="178"/>
        <v>0</v>
      </c>
    </row>
    <row r="683" spans="1:9" ht="16.5" customHeight="1" x14ac:dyDescent="0.25">
      <c r="A683" s="170" t="s">
        <v>435</v>
      </c>
      <c r="B683" s="87">
        <v>903</v>
      </c>
      <c r="C683" s="21">
        <v>5</v>
      </c>
      <c r="D683" s="21">
        <v>3</v>
      </c>
      <c r="E683" s="84" t="s">
        <v>456</v>
      </c>
      <c r="F683" s="84">
        <v>540</v>
      </c>
      <c r="G683" s="67">
        <f>G684+G685+G686</f>
        <v>5000000</v>
      </c>
      <c r="H683" s="67">
        <f t="shared" si="178"/>
        <v>0</v>
      </c>
      <c r="I683" s="67">
        <f t="shared" si="178"/>
        <v>0</v>
      </c>
    </row>
    <row r="684" spans="1:9" ht="16.5" hidden="1" customHeight="1" x14ac:dyDescent="0.25">
      <c r="A684" s="170" t="s">
        <v>424</v>
      </c>
      <c r="B684" s="87"/>
      <c r="C684" s="21"/>
      <c r="D684" s="21"/>
      <c r="E684" s="84"/>
      <c r="F684" s="84"/>
      <c r="G684" s="67">
        <v>5000000</v>
      </c>
      <c r="H684" s="67">
        <f t="shared" si="178"/>
        <v>0</v>
      </c>
      <c r="I684" s="67">
        <f t="shared" si="178"/>
        <v>0</v>
      </c>
    </row>
    <row r="685" spans="1:9" ht="20.25" hidden="1" customHeight="1" x14ac:dyDescent="0.25">
      <c r="A685" s="170" t="s">
        <v>425</v>
      </c>
      <c r="B685" s="128" t="s">
        <v>457</v>
      </c>
      <c r="C685" s="128"/>
      <c r="D685" s="128"/>
      <c r="E685" s="128"/>
      <c r="F685" s="84"/>
      <c r="G685" s="67"/>
      <c r="H685" s="67">
        <f t="shared" si="178"/>
        <v>0</v>
      </c>
      <c r="I685" s="67">
        <f t="shared" si="178"/>
        <v>0</v>
      </c>
    </row>
    <row r="686" spans="1:9" ht="15" hidden="1" customHeight="1" x14ac:dyDescent="0.25">
      <c r="A686" s="170" t="s">
        <v>426</v>
      </c>
      <c r="B686" s="128" t="s">
        <v>457</v>
      </c>
      <c r="C686" s="128"/>
      <c r="D686" s="128"/>
      <c r="E686" s="128"/>
      <c r="F686" s="84"/>
      <c r="G686" s="67"/>
      <c r="H686" s="67">
        <f t="shared" si="178"/>
        <v>0</v>
      </c>
      <c r="I686" s="67">
        <f t="shared" si="178"/>
        <v>0</v>
      </c>
    </row>
    <row r="687" spans="1:9" ht="37.5" customHeight="1" x14ac:dyDescent="0.25">
      <c r="A687" s="170" t="s">
        <v>458</v>
      </c>
      <c r="B687" s="87">
        <v>903</v>
      </c>
      <c r="C687" s="21">
        <v>5</v>
      </c>
      <c r="D687" s="21">
        <v>3</v>
      </c>
      <c r="E687" s="84" t="s">
        <v>259</v>
      </c>
      <c r="F687" s="84"/>
      <c r="G687" s="67">
        <f>G688</f>
        <v>2120000</v>
      </c>
      <c r="H687" s="67">
        <f t="shared" si="178"/>
        <v>0</v>
      </c>
      <c r="I687" s="67">
        <f t="shared" si="178"/>
        <v>0</v>
      </c>
    </row>
    <row r="688" spans="1:9" ht="36.75" customHeight="1" x14ac:dyDescent="0.25">
      <c r="A688" s="170" t="s">
        <v>433</v>
      </c>
      <c r="B688" s="87">
        <v>903</v>
      </c>
      <c r="C688" s="21">
        <v>5</v>
      </c>
      <c r="D688" s="21">
        <v>3</v>
      </c>
      <c r="E688" s="84" t="s">
        <v>459</v>
      </c>
      <c r="F688" s="84"/>
      <c r="G688" s="67">
        <f>G689</f>
        <v>2120000</v>
      </c>
      <c r="H688" s="67">
        <f t="shared" si="178"/>
        <v>0</v>
      </c>
      <c r="I688" s="67">
        <f t="shared" si="178"/>
        <v>0</v>
      </c>
    </row>
    <row r="689" spans="1:9" ht="19.5" customHeight="1" x14ac:dyDescent="0.25">
      <c r="A689" s="170" t="s">
        <v>422</v>
      </c>
      <c r="B689" s="87">
        <v>903</v>
      </c>
      <c r="C689" s="21">
        <v>5</v>
      </c>
      <c r="D689" s="21">
        <v>3</v>
      </c>
      <c r="E689" s="84" t="s">
        <v>459</v>
      </c>
      <c r="F689" s="84">
        <v>500</v>
      </c>
      <c r="G689" s="67">
        <f>G690</f>
        <v>2120000</v>
      </c>
      <c r="H689" s="67">
        <f t="shared" si="178"/>
        <v>0</v>
      </c>
      <c r="I689" s="67">
        <f t="shared" si="178"/>
        <v>0</v>
      </c>
    </row>
    <row r="690" spans="1:9" ht="15.75" customHeight="1" x14ac:dyDescent="0.25">
      <c r="A690" s="173" t="s">
        <v>435</v>
      </c>
      <c r="B690" s="108">
        <v>903</v>
      </c>
      <c r="C690" s="12">
        <v>5</v>
      </c>
      <c r="D690" s="12">
        <v>3</v>
      </c>
      <c r="E690" s="32" t="s">
        <v>459</v>
      </c>
      <c r="F690" s="32">
        <v>540</v>
      </c>
      <c r="G690" s="65">
        <f>G691+G692+G693</f>
        <v>2120000</v>
      </c>
      <c r="H690" s="67">
        <f t="shared" si="178"/>
        <v>0</v>
      </c>
      <c r="I690" s="67">
        <f t="shared" si="178"/>
        <v>0</v>
      </c>
    </row>
    <row r="691" spans="1:9" ht="15.75" hidden="1" customHeight="1" x14ac:dyDescent="0.25">
      <c r="A691" s="173" t="s">
        <v>424</v>
      </c>
      <c r="B691" s="108"/>
      <c r="C691" s="12"/>
      <c r="D691" s="12"/>
      <c r="E691" s="32"/>
      <c r="F691" s="32"/>
      <c r="G691" s="65">
        <v>1600000</v>
      </c>
      <c r="H691" s="67">
        <f t="shared" si="178"/>
        <v>0</v>
      </c>
      <c r="I691" s="67">
        <f t="shared" si="178"/>
        <v>0</v>
      </c>
    </row>
    <row r="692" spans="1:9" ht="15.75" hidden="1" customHeight="1" x14ac:dyDescent="0.25">
      <c r="A692" s="170" t="s">
        <v>425</v>
      </c>
      <c r="B692" s="87"/>
      <c r="C692" s="21"/>
      <c r="D692" s="21"/>
      <c r="E692" s="84"/>
      <c r="F692" s="84"/>
      <c r="G692" s="67">
        <v>520000</v>
      </c>
      <c r="H692" s="67">
        <f t="shared" si="178"/>
        <v>0</v>
      </c>
      <c r="I692" s="67">
        <f t="shared" si="178"/>
        <v>0</v>
      </c>
    </row>
    <row r="693" spans="1:9" ht="15.75" hidden="1" customHeight="1" x14ac:dyDescent="0.25">
      <c r="A693" s="170" t="s">
        <v>426</v>
      </c>
      <c r="B693" s="87"/>
      <c r="C693" s="21"/>
      <c r="D693" s="21"/>
      <c r="E693" s="84"/>
      <c r="F693" s="84"/>
      <c r="G693" s="67"/>
      <c r="H693" s="67">
        <f t="shared" si="178"/>
        <v>0</v>
      </c>
      <c r="I693" s="67">
        <f t="shared" si="178"/>
        <v>0</v>
      </c>
    </row>
    <row r="694" spans="1:9" ht="41.25" customHeight="1" x14ac:dyDescent="0.25">
      <c r="A694" s="162" t="s">
        <v>261</v>
      </c>
      <c r="B694" s="87">
        <v>903</v>
      </c>
      <c r="C694" s="21">
        <v>5</v>
      </c>
      <c r="D694" s="21">
        <v>3</v>
      </c>
      <c r="E694" s="84" t="s">
        <v>262</v>
      </c>
      <c r="F694" s="84"/>
      <c r="G694" s="67">
        <f>G695</f>
        <v>168000</v>
      </c>
      <c r="H694" s="67">
        <f t="shared" si="178"/>
        <v>0</v>
      </c>
      <c r="I694" s="67">
        <f t="shared" si="178"/>
        <v>0</v>
      </c>
    </row>
    <row r="695" spans="1:9" ht="40.5" customHeight="1" x14ac:dyDescent="0.25">
      <c r="A695" s="170" t="s">
        <v>433</v>
      </c>
      <c r="B695" s="87">
        <v>903</v>
      </c>
      <c r="C695" s="21">
        <v>5</v>
      </c>
      <c r="D695" s="21">
        <v>3</v>
      </c>
      <c r="E695" s="84" t="s">
        <v>460</v>
      </c>
      <c r="F695" s="84"/>
      <c r="G695" s="67">
        <f>G696</f>
        <v>168000</v>
      </c>
      <c r="H695" s="67">
        <f t="shared" si="178"/>
        <v>0</v>
      </c>
      <c r="I695" s="67">
        <f t="shared" si="178"/>
        <v>0</v>
      </c>
    </row>
    <row r="696" spans="1:9" x14ac:dyDescent="0.25">
      <c r="A696" s="170" t="s">
        <v>422</v>
      </c>
      <c r="B696" s="87">
        <v>903</v>
      </c>
      <c r="C696" s="21">
        <v>5</v>
      </c>
      <c r="D696" s="21">
        <v>3</v>
      </c>
      <c r="E696" s="84" t="s">
        <v>460</v>
      </c>
      <c r="F696" s="84">
        <v>500</v>
      </c>
      <c r="G696" s="67">
        <f>G697</f>
        <v>168000</v>
      </c>
      <c r="H696" s="67">
        <f t="shared" si="178"/>
        <v>0</v>
      </c>
      <c r="I696" s="67">
        <f t="shared" si="178"/>
        <v>0</v>
      </c>
    </row>
    <row r="697" spans="1:9" x14ac:dyDescent="0.25">
      <c r="A697" s="170" t="s">
        <v>435</v>
      </c>
      <c r="B697" s="87">
        <v>903</v>
      </c>
      <c r="C697" s="21">
        <v>5</v>
      </c>
      <c r="D697" s="21">
        <v>3</v>
      </c>
      <c r="E697" s="84" t="s">
        <v>460</v>
      </c>
      <c r="F697" s="84">
        <v>540</v>
      </c>
      <c r="G697" s="67">
        <f>G698</f>
        <v>168000</v>
      </c>
      <c r="H697" s="67">
        <f t="shared" si="178"/>
        <v>0</v>
      </c>
      <c r="I697" s="67">
        <f t="shared" si="178"/>
        <v>0</v>
      </c>
    </row>
    <row r="698" spans="1:9" hidden="1" x14ac:dyDescent="0.25">
      <c r="A698" s="170" t="s">
        <v>425</v>
      </c>
      <c r="B698" s="87"/>
      <c r="C698" s="21"/>
      <c r="D698" s="21"/>
      <c r="E698" s="84"/>
      <c r="F698" s="84"/>
      <c r="G698" s="67">
        <v>168000</v>
      </c>
      <c r="H698" s="67"/>
      <c r="I698" s="67">
        <f t="shared" ref="I698" si="179">I699</f>
        <v>0</v>
      </c>
    </row>
    <row r="699" spans="1:9" ht="16.5" customHeight="1" x14ac:dyDescent="0.25">
      <c r="A699" s="170" t="s">
        <v>273</v>
      </c>
      <c r="B699" s="87">
        <v>903</v>
      </c>
      <c r="C699" s="21">
        <v>5</v>
      </c>
      <c r="D699" s="21">
        <v>5</v>
      </c>
      <c r="E699" s="84"/>
      <c r="F699" s="84"/>
      <c r="G699" s="67">
        <f t="shared" ref="G699:I699" si="180">G700</f>
        <v>1324670</v>
      </c>
      <c r="H699" s="67">
        <f t="shared" si="180"/>
        <v>0</v>
      </c>
      <c r="I699" s="67">
        <f t="shared" si="180"/>
        <v>0</v>
      </c>
    </row>
    <row r="700" spans="1:9" ht="49.5" customHeight="1" x14ac:dyDescent="0.25">
      <c r="A700" s="170" t="s">
        <v>437</v>
      </c>
      <c r="B700" s="87">
        <v>903</v>
      </c>
      <c r="C700" s="21">
        <v>5</v>
      </c>
      <c r="D700" s="21">
        <v>5</v>
      </c>
      <c r="E700" s="21" t="s">
        <v>88</v>
      </c>
      <c r="F700" s="87"/>
      <c r="G700" s="67">
        <f>G701+G713</f>
        <v>1324670</v>
      </c>
      <c r="H700" s="67">
        <f>H701+H713</f>
        <v>0</v>
      </c>
      <c r="I700" s="67">
        <f>I701+I713</f>
        <v>0</v>
      </c>
    </row>
    <row r="701" spans="1:9" ht="25.5" hidden="1" x14ac:dyDescent="0.25">
      <c r="A701" s="170" t="s">
        <v>274</v>
      </c>
      <c r="B701" s="87">
        <v>903</v>
      </c>
      <c r="C701" s="21">
        <v>5</v>
      </c>
      <c r="D701" s="21">
        <v>5</v>
      </c>
      <c r="E701" s="21" t="s">
        <v>275</v>
      </c>
      <c r="F701" s="87"/>
      <c r="G701" s="67">
        <f>G702+G709</f>
        <v>0</v>
      </c>
      <c r="H701" s="67">
        <f>H702+H709</f>
        <v>0</v>
      </c>
      <c r="I701" s="67">
        <f>I702+I709</f>
        <v>0</v>
      </c>
    </row>
    <row r="702" spans="1:9" hidden="1" x14ac:dyDescent="0.25">
      <c r="A702" s="170" t="s">
        <v>461</v>
      </c>
      <c r="B702" s="87">
        <v>903</v>
      </c>
      <c r="C702" s="21">
        <v>5</v>
      </c>
      <c r="D702" s="21">
        <v>5</v>
      </c>
      <c r="E702" s="21" t="s">
        <v>462</v>
      </c>
      <c r="F702" s="87"/>
      <c r="G702" s="67">
        <f>G703</f>
        <v>0</v>
      </c>
      <c r="H702" s="67">
        <f t="shared" ref="H702:I704" si="181">H703</f>
        <v>0</v>
      </c>
      <c r="I702" s="67">
        <f t="shared" si="181"/>
        <v>0</v>
      </c>
    </row>
    <row r="703" spans="1:9" ht="42" hidden="1" customHeight="1" x14ac:dyDescent="0.25">
      <c r="A703" s="170" t="s">
        <v>433</v>
      </c>
      <c r="B703" s="87">
        <v>903</v>
      </c>
      <c r="C703" s="21">
        <v>5</v>
      </c>
      <c r="D703" s="21">
        <v>5</v>
      </c>
      <c r="E703" s="21" t="s">
        <v>463</v>
      </c>
      <c r="F703" s="87"/>
      <c r="G703" s="67">
        <f>G704</f>
        <v>0</v>
      </c>
      <c r="H703" s="67">
        <f t="shared" si="181"/>
        <v>0</v>
      </c>
      <c r="I703" s="67">
        <f t="shared" si="181"/>
        <v>0</v>
      </c>
    </row>
    <row r="704" spans="1:9" hidden="1" x14ac:dyDescent="0.25">
      <c r="A704" s="170" t="s">
        <v>422</v>
      </c>
      <c r="B704" s="87">
        <v>903</v>
      </c>
      <c r="C704" s="21">
        <v>5</v>
      </c>
      <c r="D704" s="21">
        <v>5</v>
      </c>
      <c r="E704" s="21" t="s">
        <v>463</v>
      </c>
      <c r="F704" s="87">
        <v>500</v>
      </c>
      <c r="G704" s="67">
        <f>G705</f>
        <v>0</v>
      </c>
      <c r="H704" s="67">
        <f t="shared" si="181"/>
        <v>0</v>
      </c>
      <c r="I704" s="67">
        <f t="shared" si="181"/>
        <v>0</v>
      </c>
    </row>
    <row r="705" spans="1:9" hidden="1" x14ac:dyDescent="0.25">
      <c r="A705" s="170" t="s">
        <v>435</v>
      </c>
      <c r="B705" s="87">
        <v>903</v>
      </c>
      <c r="C705" s="21">
        <v>5</v>
      </c>
      <c r="D705" s="21">
        <v>5</v>
      </c>
      <c r="E705" s="21" t="s">
        <v>463</v>
      </c>
      <c r="F705" s="87">
        <v>540</v>
      </c>
      <c r="G705" s="67">
        <f>G706+G707+G708</f>
        <v>0</v>
      </c>
      <c r="H705" s="67"/>
      <c r="I705" s="67"/>
    </row>
    <row r="706" spans="1:9" hidden="1" x14ac:dyDescent="0.25">
      <c r="A706" s="170" t="s">
        <v>424</v>
      </c>
      <c r="B706" s="87"/>
      <c r="C706" s="21"/>
      <c r="D706" s="21"/>
      <c r="E706" s="21"/>
      <c r="F706" s="87"/>
      <c r="G706" s="67"/>
      <c r="H706" s="67"/>
      <c r="I706" s="67"/>
    </row>
    <row r="707" spans="1:9" hidden="1" x14ac:dyDescent="0.25">
      <c r="A707" s="170" t="s">
        <v>425</v>
      </c>
      <c r="B707" s="87"/>
      <c r="C707" s="21"/>
      <c r="D707" s="21"/>
      <c r="E707" s="21"/>
      <c r="F707" s="87"/>
      <c r="G707" s="67"/>
      <c r="H707" s="67"/>
      <c r="I707" s="67"/>
    </row>
    <row r="708" spans="1:9" hidden="1" x14ac:dyDescent="0.25">
      <c r="A708" s="170" t="s">
        <v>426</v>
      </c>
      <c r="B708" s="87"/>
      <c r="C708" s="21"/>
      <c r="D708" s="21"/>
      <c r="E708" s="21"/>
      <c r="F708" s="87"/>
      <c r="G708" s="67"/>
      <c r="H708" s="67"/>
      <c r="I708" s="67"/>
    </row>
    <row r="709" spans="1:9" ht="63.75" hidden="1" x14ac:dyDescent="0.25">
      <c r="A709" s="170" t="s">
        <v>464</v>
      </c>
      <c r="B709" s="87">
        <v>903</v>
      </c>
      <c r="C709" s="21">
        <v>5</v>
      </c>
      <c r="D709" s="21">
        <v>5</v>
      </c>
      <c r="E709" s="21" t="s">
        <v>465</v>
      </c>
      <c r="F709" s="87"/>
      <c r="G709" s="67">
        <f>G710</f>
        <v>0</v>
      </c>
      <c r="H709" s="67"/>
      <c r="I709" s="67"/>
    </row>
    <row r="710" spans="1:9" ht="39.75" hidden="1" customHeight="1" x14ac:dyDescent="0.25">
      <c r="A710" s="170" t="s">
        <v>433</v>
      </c>
      <c r="B710" s="87">
        <v>903</v>
      </c>
      <c r="C710" s="21">
        <v>5</v>
      </c>
      <c r="D710" s="21">
        <v>5</v>
      </c>
      <c r="E710" s="21" t="s">
        <v>466</v>
      </c>
      <c r="F710" s="87"/>
      <c r="G710" s="67">
        <f>G711</f>
        <v>0</v>
      </c>
      <c r="H710" s="67"/>
      <c r="I710" s="67"/>
    </row>
    <row r="711" spans="1:9" hidden="1" x14ac:dyDescent="0.25">
      <c r="A711" s="170" t="s">
        <v>422</v>
      </c>
      <c r="B711" s="87">
        <v>903</v>
      </c>
      <c r="C711" s="21">
        <v>5</v>
      </c>
      <c r="D711" s="21">
        <v>5</v>
      </c>
      <c r="E711" s="21" t="s">
        <v>466</v>
      </c>
      <c r="F711" s="87">
        <v>500</v>
      </c>
      <c r="G711" s="67">
        <f>G712</f>
        <v>0</v>
      </c>
      <c r="H711" s="67"/>
      <c r="I711" s="67"/>
    </row>
    <row r="712" spans="1:9" hidden="1" x14ac:dyDescent="0.25">
      <c r="A712" s="170" t="s">
        <v>425</v>
      </c>
      <c r="B712" s="87">
        <v>903</v>
      </c>
      <c r="C712" s="21">
        <v>5</v>
      </c>
      <c r="D712" s="21">
        <v>5</v>
      </c>
      <c r="E712" s="21" t="s">
        <v>466</v>
      </c>
      <c r="F712" s="87"/>
      <c r="G712" s="67"/>
      <c r="H712" s="67"/>
      <c r="I712" s="67"/>
    </row>
    <row r="713" spans="1:9" x14ac:dyDescent="0.25">
      <c r="A713" s="170" t="s">
        <v>468</v>
      </c>
      <c r="B713" s="87">
        <v>903</v>
      </c>
      <c r="C713" s="21">
        <v>5</v>
      </c>
      <c r="D713" s="21">
        <v>5</v>
      </c>
      <c r="E713" s="21" t="s">
        <v>277</v>
      </c>
      <c r="F713" s="87"/>
      <c r="G713" s="67">
        <f>G714</f>
        <v>1324670</v>
      </c>
      <c r="H713" s="67">
        <v>0</v>
      </c>
      <c r="I713" s="67">
        <v>0</v>
      </c>
    </row>
    <row r="714" spans="1:9" ht="24" customHeight="1" x14ac:dyDescent="0.25">
      <c r="A714" s="174" t="s">
        <v>469</v>
      </c>
      <c r="B714" s="87">
        <v>903</v>
      </c>
      <c r="C714" s="21">
        <v>5</v>
      </c>
      <c r="D714" s="21">
        <v>5</v>
      </c>
      <c r="E714" s="21" t="s">
        <v>278</v>
      </c>
      <c r="F714" s="87"/>
      <c r="G714" s="67">
        <f>G715</f>
        <v>1324670</v>
      </c>
      <c r="H714" s="67">
        <v>0</v>
      </c>
      <c r="I714" s="67">
        <v>0</v>
      </c>
    </row>
    <row r="715" spans="1:9" ht="39.75" customHeight="1" x14ac:dyDescent="0.25">
      <c r="A715" s="170" t="s">
        <v>467</v>
      </c>
      <c r="B715" s="87">
        <v>903</v>
      </c>
      <c r="C715" s="21">
        <v>5</v>
      </c>
      <c r="D715" s="21">
        <v>5</v>
      </c>
      <c r="E715" s="21" t="s">
        <v>451</v>
      </c>
      <c r="F715" s="87"/>
      <c r="G715" s="67">
        <f>G716</f>
        <v>1324670</v>
      </c>
      <c r="H715" s="67">
        <v>0</v>
      </c>
      <c r="I715" s="67">
        <v>0</v>
      </c>
    </row>
    <row r="716" spans="1:9" x14ac:dyDescent="0.25">
      <c r="A716" s="170" t="s">
        <v>422</v>
      </c>
      <c r="B716" s="87">
        <v>903</v>
      </c>
      <c r="C716" s="21">
        <v>5</v>
      </c>
      <c r="D716" s="21">
        <v>5</v>
      </c>
      <c r="E716" s="21" t="s">
        <v>451</v>
      </c>
      <c r="F716" s="87">
        <v>500</v>
      </c>
      <c r="G716" s="67">
        <f>G717</f>
        <v>1324670</v>
      </c>
      <c r="H716" s="67">
        <v>0</v>
      </c>
      <c r="I716" s="67">
        <v>0</v>
      </c>
    </row>
    <row r="717" spans="1:9" x14ac:dyDescent="0.25">
      <c r="A717" s="170" t="s">
        <v>435</v>
      </c>
      <c r="B717" s="87">
        <v>903</v>
      </c>
      <c r="C717" s="21">
        <v>5</v>
      </c>
      <c r="D717" s="21">
        <v>5</v>
      </c>
      <c r="E717" s="21" t="s">
        <v>451</v>
      </c>
      <c r="F717" s="87">
        <v>540</v>
      </c>
      <c r="G717" s="67">
        <f>G718+G719</f>
        <v>1324670</v>
      </c>
      <c r="H717" s="67">
        <v>0</v>
      </c>
      <c r="I717" s="67">
        <v>0</v>
      </c>
    </row>
    <row r="718" spans="1:9" hidden="1" x14ac:dyDescent="0.25">
      <c r="A718" s="170" t="s">
        <v>425</v>
      </c>
      <c r="B718" s="128"/>
      <c r="C718" s="128"/>
      <c r="D718" s="128"/>
      <c r="E718" s="128"/>
      <c r="F718" s="87"/>
      <c r="G718" s="67">
        <v>824670</v>
      </c>
      <c r="H718" s="67"/>
      <c r="I718" s="67"/>
    </row>
    <row r="719" spans="1:9" hidden="1" x14ac:dyDescent="0.25">
      <c r="A719" s="170" t="s">
        <v>426</v>
      </c>
      <c r="B719" s="128"/>
      <c r="C719" s="128"/>
      <c r="D719" s="128"/>
      <c r="E719" s="128"/>
      <c r="F719" s="87"/>
      <c r="G719" s="67">
        <v>500000</v>
      </c>
      <c r="H719" s="67"/>
      <c r="I719" s="67"/>
    </row>
    <row r="720" spans="1:9" ht="25.5" hidden="1" x14ac:dyDescent="0.25">
      <c r="A720" s="170" t="s">
        <v>470</v>
      </c>
      <c r="B720" s="87">
        <v>903</v>
      </c>
      <c r="C720" s="20" t="s">
        <v>244</v>
      </c>
      <c r="D720" s="20" t="s">
        <v>244</v>
      </c>
      <c r="E720" s="87" t="s">
        <v>471</v>
      </c>
      <c r="F720" s="87"/>
      <c r="G720" s="67">
        <f>G721</f>
        <v>0</v>
      </c>
      <c r="H720" s="67"/>
      <c r="I720" s="67"/>
    </row>
    <row r="721" spans="1:9" hidden="1" x14ac:dyDescent="0.25">
      <c r="A721" s="170" t="s">
        <v>422</v>
      </c>
      <c r="B721" s="87">
        <v>903</v>
      </c>
      <c r="C721" s="20" t="s">
        <v>244</v>
      </c>
      <c r="D721" s="20" t="s">
        <v>244</v>
      </c>
      <c r="E721" s="87" t="s">
        <v>471</v>
      </c>
      <c r="F721" s="87">
        <v>500</v>
      </c>
      <c r="G721" s="67">
        <f>G722</f>
        <v>0</v>
      </c>
      <c r="H721" s="67"/>
      <c r="I721" s="67"/>
    </row>
    <row r="722" spans="1:9" hidden="1" x14ac:dyDescent="0.25">
      <c r="A722" s="170" t="s">
        <v>435</v>
      </c>
      <c r="B722" s="87">
        <v>903</v>
      </c>
      <c r="C722" s="20" t="s">
        <v>244</v>
      </c>
      <c r="D722" s="20" t="s">
        <v>244</v>
      </c>
      <c r="E722" s="87" t="s">
        <v>471</v>
      </c>
      <c r="F722" s="87">
        <v>540</v>
      </c>
      <c r="G722" s="67">
        <f>G723</f>
        <v>0</v>
      </c>
      <c r="H722" s="67"/>
      <c r="I722" s="67"/>
    </row>
    <row r="723" spans="1:9" hidden="1" x14ac:dyDescent="0.25">
      <c r="A723" s="170" t="s">
        <v>426</v>
      </c>
      <c r="B723" s="87"/>
      <c r="C723" s="87"/>
      <c r="D723" s="87"/>
      <c r="E723" s="87"/>
      <c r="F723" s="87"/>
      <c r="G723" s="67"/>
      <c r="H723" s="67"/>
      <c r="I723" s="67"/>
    </row>
    <row r="724" spans="1:9" x14ac:dyDescent="0.25">
      <c r="A724" s="169" t="s">
        <v>472</v>
      </c>
      <c r="B724" s="16">
        <v>903</v>
      </c>
      <c r="C724" s="18">
        <v>6</v>
      </c>
      <c r="D724" s="18">
        <v>0</v>
      </c>
      <c r="E724" s="18"/>
      <c r="F724" s="16"/>
      <c r="G724" s="66">
        <f t="shared" ref="G724:I730" si="182">G725</f>
        <v>1000000</v>
      </c>
      <c r="H724" s="67">
        <f t="shared" si="182"/>
        <v>1000000</v>
      </c>
      <c r="I724" s="67">
        <f t="shared" si="182"/>
        <v>1000000</v>
      </c>
    </row>
    <row r="725" spans="1:9" x14ac:dyDescent="0.25">
      <c r="A725" s="170" t="s">
        <v>281</v>
      </c>
      <c r="B725" s="87">
        <v>903</v>
      </c>
      <c r="C725" s="21">
        <v>6</v>
      </c>
      <c r="D725" s="21">
        <v>5</v>
      </c>
      <c r="E725" s="21"/>
      <c r="F725" s="87"/>
      <c r="G725" s="67">
        <f t="shared" si="182"/>
        <v>1000000</v>
      </c>
      <c r="H725" s="67">
        <f t="shared" si="182"/>
        <v>1000000</v>
      </c>
      <c r="I725" s="67">
        <f t="shared" si="182"/>
        <v>1000000</v>
      </c>
    </row>
    <row r="726" spans="1:9" ht="38.25" x14ac:dyDescent="0.25">
      <c r="A726" s="170" t="s">
        <v>473</v>
      </c>
      <c r="B726" s="87">
        <v>903</v>
      </c>
      <c r="C726" s="21">
        <v>6</v>
      </c>
      <c r="D726" s="21">
        <v>5</v>
      </c>
      <c r="E726" s="21" t="s">
        <v>283</v>
      </c>
      <c r="F726" s="87"/>
      <c r="G726" s="67">
        <f t="shared" si="182"/>
        <v>1000000</v>
      </c>
      <c r="H726" s="67">
        <f t="shared" si="182"/>
        <v>1000000</v>
      </c>
      <c r="I726" s="67">
        <f t="shared" si="182"/>
        <v>1000000</v>
      </c>
    </row>
    <row r="727" spans="1:9" ht="25.5" x14ac:dyDescent="0.25">
      <c r="A727" s="170" t="s">
        <v>474</v>
      </c>
      <c r="B727" s="87">
        <v>903</v>
      </c>
      <c r="C727" s="21">
        <v>6</v>
      </c>
      <c r="D727" s="21">
        <v>5</v>
      </c>
      <c r="E727" s="21" t="s">
        <v>285</v>
      </c>
      <c r="F727" s="87"/>
      <c r="G727" s="67">
        <f t="shared" si="182"/>
        <v>1000000</v>
      </c>
      <c r="H727" s="67">
        <f t="shared" si="182"/>
        <v>1000000</v>
      </c>
      <c r="I727" s="67">
        <f t="shared" si="182"/>
        <v>1000000</v>
      </c>
    </row>
    <row r="728" spans="1:9" ht="25.5" x14ac:dyDescent="0.25">
      <c r="A728" s="170" t="s">
        <v>475</v>
      </c>
      <c r="B728" s="87">
        <v>903</v>
      </c>
      <c r="C728" s="21">
        <v>6</v>
      </c>
      <c r="D728" s="21">
        <v>5</v>
      </c>
      <c r="E728" s="21" t="s">
        <v>287</v>
      </c>
      <c r="F728" s="87"/>
      <c r="G728" s="67">
        <f>G729</f>
        <v>1000000</v>
      </c>
      <c r="H728" s="67">
        <f>H729</f>
        <v>1000000</v>
      </c>
      <c r="I728" s="67">
        <f>I729</f>
        <v>1000000</v>
      </c>
    </row>
    <row r="729" spans="1:9" ht="38.25" customHeight="1" x14ac:dyDescent="0.25">
      <c r="A729" s="170" t="s">
        <v>476</v>
      </c>
      <c r="B729" s="87">
        <v>903</v>
      </c>
      <c r="C729" s="21">
        <v>6</v>
      </c>
      <c r="D729" s="21">
        <v>5</v>
      </c>
      <c r="E729" s="21" t="s">
        <v>477</v>
      </c>
      <c r="F729" s="87"/>
      <c r="G729" s="67">
        <f t="shared" si="182"/>
        <v>1000000</v>
      </c>
      <c r="H729" s="67">
        <f t="shared" si="182"/>
        <v>1000000</v>
      </c>
      <c r="I729" s="67">
        <f t="shared" si="182"/>
        <v>1000000</v>
      </c>
    </row>
    <row r="730" spans="1:9" x14ac:dyDescent="0.25">
      <c r="A730" s="170" t="s">
        <v>422</v>
      </c>
      <c r="B730" s="87">
        <v>903</v>
      </c>
      <c r="C730" s="21">
        <v>6</v>
      </c>
      <c r="D730" s="21">
        <v>5</v>
      </c>
      <c r="E730" s="21" t="s">
        <v>477</v>
      </c>
      <c r="F730" s="87">
        <v>500</v>
      </c>
      <c r="G730" s="67">
        <f t="shared" si="182"/>
        <v>1000000</v>
      </c>
      <c r="H730" s="67">
        <f t="shared" si="182"/>
        <v>1000000</v>
      </c>
      <c r="I730" s="67">
        <f t="shared" si="182"/>
        <v>1000000</v>
      </c>
    </row>
    <row r="731" spans="1:9" x14ac:dyDescent="0.25">
      <c r="A731" s="170" t="s">
        <v>435</v>
      </c>
      <c r="B731" s="87">
        <v>903</v>
      </c>
      <c r="C731" s="21">
        <v>6</v>
      </c>
      <c r="D731" s="21">
        <v>5</v>
      </c>
      <c r="E731" s="21" t="s">
        <v>477</v>
      </c>
      <c r="F731" s="87">
        <v>540</v>
      </c>
      <c r="G731" s="67">
        <f>G732+G733+G734</f>
        <v>1000000</v>
      </c>
      <c r="H731" s="67">
        <f t="shared" ref="H731:I731" si="183">H732+H733+H734</f>
        <v>1000000</v>
      </c>
      <c r="I731" s="67">
        <f t="shared" si="183"/>
        <v>1000000</v>
      </c>
    </row>
    <row r="732" spans="1:9" hidden="1" x14ac:dyDescent="0.25">
      <c r="A732" s="170" t="s">
        <v>424</v>
      </c>
      <c r="B732" s="87"/>
      <c r="C732" s="21">
        <v>6</v>
      </c>
      <c r="D732" s="21">
        <v>5</v>
      </c>
      <c r="E732" s="21"/>
      <c r="F732" s="87"/>
      <c r="G732" s="67"/>
      <c r="H732" s="67"/>
      <c r="I732" s="67"/>
    </row>
    <row r="733" spans="1:9" hidden="1" x14ac:dyDescent="0.25">
      <c r="A733" s="170" t="s">
        <v>425</v>
      </c>
      <c r="B733" s="87"/>
      <c r="C733" s="21">
        <v>6</v>
      </c>
      <c r="D733" s="21">
        <v>5</v>
      </c>
      <c r="E733" s="21"/>
      <c r="F733" s="87"/>
      <c r="G733" s="67">
        <v>500000</v>
      </c>
      <c r="H733" s="67">
        <v>500000</v>
      </c>
      <c r="I733" s="67">
        <v>500000</v>
      </c>
    </row>
    <row r="734" spans="1:9" hidden="1" x14ac:dyDescent="0.25">
      <c r="A734" s="170" t="s">
        <v>426</v>
      </c>
      <c r="B734" s="87"/>
      <c r="C734" s="21">
        <v>6</v>
      </c>
      <c r="D734" s="21">
        <v>5</v>
      </c>
      <c r="E734" s="21"/>
      <c r="F734" s="87"/>
      <c r="G734" s="67">
        <v>500000</v>
      </c>
      <c r="H734" s="67">
        <v>500000</v>
      </c>
      <c r="I734" s="67">
        <v>500000</v>
      </c>
    </row>
    <row r="735" spans="1:9" x14ac:dyDescent="0.25">
      <c r="A735" s="169" t="s">
        <v>291</v>
      </c>
      <c r="B735" s="16">
        <v>903</v>
      </c>
      <c r="C735" s="18">
        <v>7</v>
      </c>
      <c r="D735" s="18">
        <v>0</v>
      </c>
      <c r="E735" s="26"/>
      <c r="F735" s="26"/>
      <c r="G735" s="66">
        <f t="shared" ref="G735:I741" si="184">G736</f>
        <v>102000</v>
      </c>
      <c r="H735" s="66">
        <f t="shared" si="184"/>
        <v>102000</v>
      </c>
      <c r="I735" s="66">
        <f t="shared" si="184"/>
        <v>102000</v>
      </c>
    </row>
    <row r="736" spans="1:9" x14ac:dyDescent="0.25">
      <c r="A736" s="170" t="s">
        <v>299</v>
      </c>
      <c r="B736" s="87">
        <v>903</v>
      </c>
      <c r="C736" s="21">
        <v>7</v>
      </c>
      <c r="D736" s="21">
        <v>7</v>
      </c>
      <c r="E736" s="84"/>
      <c r="F736" s="84"/>
      <c r="G736" s="67">
        <f t="shared" si="184"/>
        <v>102000</v>
      </c>
      <c r="H736" s="67">
        <f t="shared" si="184"/>
        <v>102000</v>
      </c>
      <c r="I736" s="67">
        <f t="shared" si="184"/>
        <v>102000</v>
      </c>
    </row>
    <row r="737" spans="1:9" ht="38.25" x14ac:dyDescent="0.25">
      <c r="A737" s="170" t="s">
        <v>391</v>
      </c>
      <c r="B737" s="87">
        <v>903</v>
      </c>
      <c r="C737" s="21">
        <v>7</v>
      </c>
      <c r="D737" s="21">
        <v>7</v>
      </c>
      <c r="E737" s="21" t="s">
        <v>302</v>
      </c>
      <c r="F737" s="87"/>
      <c r="G737" s="67">
        <f t="shared" si="184"/>
        <v>102000</v>
      </c>
      <c r="H737" s="67">
        <f t="shared" si="184"/>
        <v>102000</v>
      </c>
      <c r="I737" s="67">
        <f t="shared" si="184"/>
        <v>102000</v>
      </c>
    </row>
    <row r="738" spans="1:9" ht="25.5" x14ac:dyDescent="0.25">
      <c r="A738" s="170" t="s">
        <v>303</v>
      </c>
      <c r="B738" s="87">
        <v>903</v>
      </c>
      <c r="C738" s="21">
        <v>7</v>
      </c>
      <c r="D738" s="21">
        <v>7</v>
      </c>
      <c r="E738" s="21" t="s">
        <v>304</v>
      </c>
      <c r="F738" s="87"/>
      <c r="G738" s="67">
        <f t="shared" si="184"/>
        <v>102000</v>
      </c>
      <c r="H738" s="67">
        <f t="shared" si="184"/>
        <v>102000</v>
      </c>
      <c r="I738" s="67">
        <f t="shared" si="184"/>
        <v>102000</v>
      </c>
    </row>
    <row r="739" spans="1:9" ht="25.5" x14ac:dyDescent="0.25">
      <c r="A739" s="170" t="s">
        <v>305</v>
      </c>
      <c r="B739" s="87">
        <v>903</v>
      </c>
      <c r="C739" s="21">
        <v>7</v>
      </c>
      <c r="D739" s="21">
        <v>7</v>
      </c>
      <c r="E739" s="21" t="s">
        <v>306</v>
      </c>
      <c r="F739" s="87"/>
      <c r="G739" s="67">
        <f t="shared" si="184"/>
        <v>102000</v>
      </c>
      <c r="H739" s="67">
        <f t="shared" si="184"/>
        <v>102000</v>
      </c>
      <c r="I739" s="67">
        <f t="shared" si="184"/>
        <v>102000</v>
      </c>
    </row>
    <row r="740" spans="1:9" ht="42" customHeight="1" x14ac:dyDescent="0.25">
      <c r="A740" s="170" t="s">
        <v>467</v>
      </c>
      <c r="B740" s="87">
        <v>903</v>
      </c>
      <c r="C740" s="21">
        <v>7</v>
      </c>
      <c r="D740" s="21">
        <v>7</v>
      </c>
      <c r="E740" s="21" t="s">
        <v>478</v>
      </c>
      <c r="F740" s="87"/>
      <c r="G740" s="67">
        <f t="shared" si="184"/>
        <v>102000</v>
      </c>
      <c r="H740" s="67">
        <f t="shared" si="184"/>
        <v>102000</v>
      </c>
      <c r="I740" s="67">
        <f t="shared" si="184"/>
        <v>102000</v>
      </c>
    </row>
    <row r="741" spans="1:9" x14ac:dyDescent="0.25">
      <c r="A741" s="170" t="s">
        <v>422</v>
      </c>
      <c r="B741" s="87">
        <v>903</v>
      </c>
      <c r="C741" s="21">
        <v>7</v>
      </c>
      <c r="D741" s="21">
        <v>7</v>
      </c>
      <c r="E741" s="21" t="s">
        <v>478</v>
      </c>
      <c r="F741" s="87">
        <v>500</v>
      </c>
      <c r="G741" s="67">
        <f t="shared" si="184"/>
        <v>102000</v>
      </c>
      <c r="H741" s="67">
        <f t="shared" si="184"/>
        <v>102000</v>
      </c>
      <c r="I741" s="67">
        <f t="shared" si="184"/>
        <v>102000</v>
      </c>
    </row>
    <row r="742" spans="1:9" x14ac:dyDescent="0.25">
      <c r="A742" s="170" t="s">
        <v>435</v>
      </c>
      <c r="B742" s="87">
        <v>903</v>
      </c>
      <c r="C742" s="21">
        <v>7</v>
      </c>
      <c r="D742" s="21">
        <v>7</v>
      </c>
      <c r="E742" s="21" t="s">
        <v>478</v>
      </c>
      <c r="F742" s="87">
        <v>540</v>
      </c>
      <c r="G742" s="67">
        <f>G743+G744+G745</f>
        <v>102000</v>
      </c>
      <c r="H742" s="67">
        <f t="shared" ref="H742:I742" si="185">H743+H744+H745</f>
        <v>102000</v>
      </c>
      <c r="I742" s="67">
        <f t="shared" si="185"/>
        <v>102000</v>
      </c>
    </row>
    <row r="743" spans="1:9" hidden="1" x14ac:dyDescent="0.25">
      <c r="A743" s="170" t="s">
        <v>424</v>
      </c>
      <c r="B743" s="87"/>
      <c r="C743" s="21"/>
      <c r="D743" s="21"/>
      <c r="E743" s="21"/>
      <c r="F743" s="87"/>
      <c r="G743" s="67"/>
      <c r="H743" s="67"/>
      <c r="I743" s="67"/>
    </row>
    <row r="744" spans="1:9" hidden="1" x14ac:dyDescent="0.25">
      <c r="A744" s="170" t="s">
        <v>425</v>
      </c>
      <c r="B744" s="87"/>
      <c r="C744" s="21"/>
      <c r="D744" s="21"/>
      <c r="E744" s="21"/>
      <c r="F744" s="87"/>
      <c r="G744" s="67">
        <v>51000</v>
      </c>
      <c r="H744" s="67">
        <v>51000</v>
      </c>
      <c r="I744" s="67">
        <v>51000</v>
      </c>
    </row>
    <row r="745" spans="1:9" hidden="1" x14ac:dyDescent="0.25">
      <c r="A745" s="170" t="s">
        <v>426</v>
      </c>
      <c r="B745" s="87"/>
      <c r="C745" s="21"/>
      <c r="D745" s="21"/>
      <c r="E745" s="21"/>
      <c r="F745" s="87"/>
      <c r="G745" s="67">
        <v>51000</v>
      </c>
      <c r="H745" s="67">
        <v>51000</v>
      </c>
      <c r="I745" s="67">
        <v>51000</v>
      </c>
    </row>
    <row r="746" spans="1:9" x14ac:dyDescent="0.25">
      <c r="A746" s="170" t="s">
        <v>312</v>
      </c>
      <c r="B746" s="87">
        <v>903</v>
      </c>
      <c r="C746" s="21">
        <v>8</v>
      </c>
      <c r="D746" s="21">
        <v>0</v>
      </c>
      <c r="E746" s="21"/>
      <c r="F746" s="87"/>
      <c r="G746" s="67">
        <f>G747</f>
        <v>120000</v>
      </c>
      <c r="H746" s="67">
        <f t="shared" ref="H746:I747" si="186">H747</f>
        <v>100000</v>
      </c>
      <c r="I746" s="67">
        <f t="shared" si="186"/>
        <v>100000</v>
      </c>
    </row>
    <row r="747" spans="1:9" x14ac:dyDescent="0.25">
      <c r="A747" s="170" t="s">
        <v>314</v>
      </c>
      <c r="B747" s="87">
        <v>903</v>
      </c>
      <c r="C747" s="21">
        <v>8</v>
      </c>
      <c r="D747" s="21">
        <v>1</v>
      </c>
      <c r="E747" s="21"/>
      <c r="F747" s="87"/>
      <c r="G747" s="67">
        <f>G748</f>
        <v>120000</v>
      </c>
      <c r="H747" s="67">
        <f t="shared" si="186"/>
        <v>100000</v>
      </c>
      <c r="I747" s="67">
        <f t="shared" si="186"/>
        <v>100000</v>
      </c>
    </row>
    <row r="748" spans="1:9" ht="25.5" x14ac:dyDescent="0.25">
      <c r="A748" s="170" t="s">
        <v>479</v>
      </c>
      <c r="B748" s="87">
        <v>903</v>
      </c>
      <c r="C748" s="21">
        <v>8</v>
      </c>
      <c r="D748" s="21">
        <v>1</v>
      </c>
      <c r="E748" s="21" t="s">
        <v>324</v>
      </c>
      <c r="F748" s="87"/>
      <c r="G748" s="67">
        <f>G749+G755</f>
        <v>120000</v>
      </c>
      <c r="H748" s="67">
        <f t="shared" ref="H748:I748" si="187">H749+H755</f>
        <v>100000</v>
      </c>
      <c r="I748" s="67">
        <f t="shared" si="187"/>
        <v>100000</v>
      </c>
    </row>
    <row r="749" spans="1:9" x14ac:dyDescent="0.25">
      <c r="A749" s="170" t="s">
        <v>325</v>
      </c>
      <c r="B749" s="87">
        <v>903</v>
      </c>
      <c r="C749" s="21">
        <v>8</v>
      </c>
      <c r="D749" s="21">
        <v>1</v>
      </c>
      <c r="E749" s="21" t="s">
        <v>326</v>
      </c>
      <c r="F749" s="87"/>
      <c r="G749" s="65">
        <f>G750</f>
        <v>100000</v>
      </c>
      <c r="H749" s="67">
        <f t="shared" ref="H749:I751" si="188">H750</f>
        <v>100000</v>
      </c>
      <c r="I749" s="67">
        <f t="shared" si="188"/>
        <v>100000</v>
      </c>
    </row>
    <row r="750" spans="1:9" ht="39" customHeight="1" x14ac:dyDescent="0.25">
      <c r="A750" s="170" t="str">
        <f>A729</f>
        <v>Межбюджетные трансферты местным бюджетам сельских поселений на реализацию основных мероприятий соответствующей подпрограммы соответствующей муниципальной программы Соболевского муниципального района (за исключением инвестиционных мероприятий)</v>
      </c>
      <c r="B750" s="87">
        <v>903</v>
      </c>
      <c r="C750" s="21">
        <v>8</v>
      </c>
      <c r="D750" s="21">
        <v>1</v>
      </c>
      <c r="E750" s="21" t="s">
        <v>480</v>
      </c>
      <c r="F750" s="87"/>
      <c r="G750" s="67">
        <f>G751</f>
        <v>100000</v>
      </c>
      <c r="H750" s="67">
        <f t="shared" si="188"/>
        <v>100000</v>
      </c>
      <c r="I750" s="67">
        <f t="shared" si="188"/>
        <v>100000</v>
      </c>
    </row>
    <row r="751" spans="1:9" x14ac:dyDescent="0.25">
      <c r="A751" s="170" t="str">
        <f>A730</f>
        <v>Межбюджетные трансферты</v>
      </c>
      <c r="B751" s="87">
        <v>903</v>
      </c>
      <c r="C751" s="21">
        <v>8</v>
      </c>
      <c r="D751" s="21">
        <v>1</v>
      </c>
      <c r="E751" s="21" t="s">
        <v>480</v>
      </c>
      <c r="F751" s="87">
        <v>500</v>
      </c>
      <c r="G751" s="67">
        <f>G752</f>
        <v>100000</v>
      </c>
      <c r="H751" s="67">
        <f t="shared" si="188"/>
        <v>100000</v>
      </c>
      <c r="I751" s="67">
        <f t="shared" si="188"/>
        <v>100000</v>
      </c>
    </row>
    <row r="752" spans="1:9" x14ac:dyDescent="0.25">
      <c r="A752" s="170" t="str">
        <f>A731</f>
        <v>Иные межбюджетные трансферты</v>
      </c>
      <c r="B752" s="87">
        <v>903</v>
      </c>
      <c r="C752" s="21">
        <v>8</v>
      </c>
      <c r="D752" s="21">
        <v>1</v>
      </c>
      <c r="E752" s="21" t="s">
        <v>480</v>
      </c>
      <c r="F752" s="87">
        <v>540</v>
      </c>
      <c r="G752" s="67">
        <f>G753+G754</f>
        <v>100000</v>
      </c>
      <c r="H752" s="67">
        <f t="shared" ref="H752:I752" si="189">H753+H754</f>
        <v>100000</v>
      </c>
      <c r="I752" s="67">
        <f t="shared" si="189"/>
        <v>100000</v>
      </c>
    </row>
    <row r="753" spans="1:9" hidden="1" x14ac:dyDescent="0.25">
      <c r="A753" s="170" t="s">
        <v>424</v>
      </c>
      <c r="B753" s="87"/>
      <c r="C753" s="21"/>
      <c r="D753" s="21"/>
      <c r="E753" s="21"/>
      <c r="F753" s="87"/>
      <c r="G753" s="67"/>
      <c r="H753" s="67"/>
      <c r="I753" s="67"/>
    </row>
    <row r="754" spans="1:9" hidden="1" x14ac:dyDescent="0.25">
      <c r="A754" s="170" t="s">
        <v>425</v>
      </c>
      <c r="B754" s="87"/>
      <c r="C754" s="21"/>
      <c r="D754" s="21"/>
      <c r="E754" s="21"/>
      <c r="F754" s="87"/>
      <c r="G754" s="67">
        <v>100000</v>
      </c>
      <c r="H754" s="67">
        <v>100000</v>
      </c>
      <c r="I754" s="67">
        <v>100000</v>
      </c>
    </row>
    <row r="755" spans="1:9" ht="25.5" x14ac:dyDescent="0.25">
      <c r="A755" s="170" t="s">
        <v>481</v>
      </c>
      <c r="B755" s="87">
        <v>903</v>
      </c>
      <c r="C755" s="21">
        <v>8</v>
      </c>
      <c r="D755" s="21">
        <v>1</v>
      </c>
      <c r="E755" s="21" t="s">
        <v>339</v>
      </c>
      <c r="F755" s="87"/>
      <c r="G755" s="67">
        <f>G756</f>
        <v>20000</v>
      </c>
      <c r="H755" s="67">
        <f t="shared" ref="H755:I757" si="190">H756</f>
        <v>0</v>
      </c>
      <c r="I755" s="67">
        <f t="shared" si="190"/>
        <v>0</v>
      </c>
    </row>
    <row r="756" spans="1:9" ht="39" customHeight="1" x14ac:dyDescent="0.25">
      <c r="A756" s="170" t="str">
        <f>A750</f>
        <v>Межбюджетные трансферты местным бюджетам сельских поселений на реализацию основных мероприятий соответствующей подпрограммы соответствующей муниципальной программы Соболевского муниципального района (за исключением инвестиционных мероприятий)</v>
      </c>
      <c r="B756" s="87">
        <v>903</v>
      </c>
      <c r="C756" s="21">
        <v>8</v>
      </c>
      <c r="D756" s="21">
        <v>1</v>
      </c>
      <c r="E756" s="21" t="s">
        <v>482</v>
      </c>
      <c r="F756" s="87"/>
      <c r="G756" s="67">
        <f>G757</f>
        <v>20000</v>
      </c>
      <c r="H756" s="67">
        <f t="shared" si="190"/>
        <v>0</v>
      </c>
      <c r="I756" s="67">
        <f t="shared" si="190"/>
        <v>0</v>
      </c>
    </row>
    <row r="757" spans="1:9" ht="15.75" customHeight="1" x14ac:dyDescent="0.25">
      <c r="A757" s="170" t="str">
        <f>A751</f>
        <v>Межбюджетные трансферты</v>
      </c>
      <c r="B757" s="87">
        <v>903</v>
      </c>
      <c r="C757" s="21">
        <v>8</v>
      </c>
      <c r="D757" s="21">
        <v>1</v>
      </c>
      <c r="E757" s="21" t="s">
        <v>482</v>
      </c>
      <c r="F757" s="87">
        <v>500</v>
      </c>
      <c r="G757" s="67">
        <f>G758</f>
        <v>20000</v>
      </c>
      <c r="H757" s="67">
        <f t="shared" si="190"/>
        <v>0</v>
      </c>
      <c r="I757" s="67">
        <f t="shared" si="190"/>
        <v>0</v>
      </c>
    </row>
    <row r="758" spans="1:9" ht="17.25" customHeight="1" x14ac:dyDescent="0.25">
      <c r="A758" s="170" t="str">
        <f>A752</f>
        <v>Иные межбюджетные трансферты</v>
      </c>
      <c r="B758" s="87">
        <v>903</v>
      </c>
      <c r="C758" s="21">
        <v>8</v>
      </c>
      <c r="D758" s="21">
        <v>1</v>
      </c>
      <c r="E758" s="21" t="s">
        <v>482</v>
      </c>
      <c r="F758" s="87">
        <v>540</v>
      </c>
      <c r="G758" s="67">
        <f>G759+G760</f>
        <v>20000</v>
      </c>
      <c r="H758" s="67"/>
      <c r="I758" s="67"/>
    </row>
    <row r="759" spans="1:9" ht="17.25" hidden="1" customHeight="1" x14ac:dyDescent="0.25">
      <c r="A759" s="169" t="s">
        <v>483</v>
      </c>
      <c r="B759" s="87"/>
      <c r="C759" s="21"/>
      <c r="D759" s="21"/>
      <c r="E759" s="21"/>
      <c r="F759" s="87"/>
      <c r="G759" s="68">
        <v>10000</v>
      </c>
      <c r="H759" s="67"/>
      <c r="I759" s="67"/>
    </row>
    <row r="760" spans="1:9" ht="17.25" hidden="1" customHeight="1" x14ac:dyDescent="0.25">
      <c r="A760" s="169" t="s">
        <v>426</v>
      </c>
      <c r="B760" s="87"/>
      <c r="C760" s="21"/>
      <c r="D760" s="21"/>
      <c r="E760" s="21"/>
      <c r="F760" s="87"/>
      <c r="G760" s="68">
        <v>10000</v>
      </c>
      <c r="H760" s="67"/>
      <c r="I760" s="67"/>
    </row>
    <row r="761" spans="1:9" x14ac:dyDescent="0.25">
      <c r="A761" s="176" t="s">
        <v>352</v>
      </c>
      <c r="B761" s="16">
        <v>903</v>
      </c>
      <c r="C761" s="16">
        <v>10</v>
      </c>
      <c r="D761" s="18">
        <v>0</v>
      </c>
      <c r="E761" s="26"/>
      <c r="F761" s="26"/>
      <c r="G761" s="66">
        <f>G762+G771</f>
        <v>140000</v>
      </c>
      <c r="H761" s="66">
        <f>H762+H771</f>
        <v>140000</v>
      </c>
      <c r="I761" s="66">
        <f>I762+I771</f>
        <v>140000</v>
      </c>
    </row>
    <row r="762" spans="1:9" x14ac:dyDescent="0.25">
      <c r="A762" s="162" t="s">
        <v>485</v>
      </c>
      <c r="B762" s="87">
        <v>903</v>
      </c>
      <c r="C762" s="87">
        <v>10</v>
      </c>
      <c r="D762" s="21">
        <v>3</v>
      </c>
      <c r="E762" s="84"/>
      <c r="F762" s="84"/>
      <c r="G762" s="67">
        <f t="shared" ref="G762:I774" si="191">G763</f>
        <v>40000</v>
      </c>
      <c r="H762" s="67">
        <f t="shared" si="191"/>
        <v>40000</v>
      </c>
      <c r="I762" s="67">
        <f t="shared" si="191"/>
        <v>40000</v>
      </c>
    </row>
    <row r="763" spans="1:9" ht="25.5" x14ac:dyDescent="0.25">
      <c r="A763" s="162" t="s">
        <v>486</v>
      </c>
      <c r="B763" s="87">
        <v>903</v>
      </c>
      <c r="C763" s="87">
        <v>10</v>
      </c>
      <c r="D763" s="21">
        <v>3</v>
      </c>
      <c r="E763" s="21" t="s">
        <v>53</v>
      </c>
      <c r="F763" s="87"/>
      <c r="G763" s="67">
        <f t="shared" si="191"/>
        <v>40000</v>
      </c>
      <c r="H763" s="67">
        <f t="shared" si="191"/>
        <v>40000</v>
      </c>
      <c r="I763" s="67">
        <f t="shared" si="191"/>
        <v>40000</v>
      </c>
    </row>
    <row r="764" spans="1:9" ht="25.5" x14ac:dyDescent="0.25">
      <c r="A764" s="162" t="s">
        <v>355</v>
      </c>
      <c r="B764" s="87">
        <v>903</v>
      </c>
      <c r="C764" s="87">
        <v>10</v>
      </c>
      <c r="D764" s="21">
        <v>3</v>
      </c>
      <c r="E764" s="21" t="s">
        <v>356</v>
      </c>
      <c r="F764" s="87"/>
      <c r="G764" s="67">
        <f>G765</f>
        <v>40000</v>
      </c>
      <c r="H764" s="67">
        <f t="shared" si="191"/>
        <v>40000</v>
      </c>
      <c r="I764" s="67">
        <f t="shared" si="191"/>
        <v>40000</v>
      </c>
    </row>
    <row r="765" spans="1:9" ht="19.5" customHeight="1" x14ac:dyDescent="0.25">
      <c r="A765" s="162" t="s">
        <v>487</v>
      </c>
      <c r="B765" s="87">
        <v>903</v>
      </c>
      <c r="C765" s="87">
        <v>10</v>
      </c>
      <c r="D765" s="21">
        <v>3</v>
      </c>
      <c r="E765" s="21" t="s">
        <v>374</v>
      </c>
      <c r="F765" s="87"/>
      <c r="G765" s="67">
        <f>G766</f>
        <v>40000</v>
      </c>
      <c r="H765" s="67">
        <f t="shared" si="191"/>
        <v>40000</v>
      </c>
      <c r="I765" s="67">
        <f t="shared" si="191"/>
        <v>40000</v>
      </c>
    </row>
    <row r="766" spans="1:9" ht="39.75" customHeight="1" x14ac:dyDescent="0.25">
      <c r="A766" s="162" t="s">
        <v>476</v>
      </c>
      <c r="B766" s="87">
        <v>903</v>
      </c>
      <c r="C766" s="87">
        <v>10</v>
      </c>
      <c r="D766" s="21">
        <v>3</v>
      </c>
      <c r="E766" s="21" t="s">
        <v>488</v>
      </c>
      <c r="F766" s="87"/>
      <c r="G766" s="67">
        <f>G767</f>
        <v>40000</v>
      </c>
      <c r="H766" s="67">
        <f t="shared" si="191"/>
        <v>40000</v>
      </c>
      <c r="I766" s="67">
        <f t="shared" si="191"/>
        <v>40000</v>
      </c>
    </row>
    <row r="767" spans="1:9" ht="16.5" customHeight="1" x14ac:dyDescent="0.25">
      <c r="A767" s="162" t="s">
        <v>422</v>
      </c>
      <c r="B767" s="87">
        <v>903</v>
      </c>
      <c r="C767" s="87">
        <v>10</v>
      </c>
      <c r="D767" s="21">
        <v>3</v>
      </c>
      <c r="E767" s="21" t="s">
        <v>488</v>
      </c>
      <c r="F767" s="87">
        <v>500</v>
      </c>
      <c r="G767" s="67">
        <f>G768</f>
        <v>40000</v>
      </c>
      <c r="H767" s="67">
        <f t="shared" si="191"/>
        <v>40000</v>
      </c>
      <c r="I767" s="67">
        <f t="shared" si="191"/>
        <v>40000</v>
      </c>
    </row>
    <row r="768" spans="1:9" ht="17.25" customHeight="1" x14ac:dyDescent="0.25">
      <c r="A768" s="162" t="s">
        <v>435</v>
      </c>
      <c r="B768" s="87">
        <v>903</v>
      </c>
      <c r="C768" s="87">
        <v>10</v>
      </c>
      <c r="D768" s="21">
        <v>3</v>
      </c>
      <c r="E768" s="21" t="s">
        <v>488</v>
      </c>
      <c r="F768" s="87">
        <v>540</v>
      </c>
      <c r="G768" s="67">
        <f>G769+G770</f>
        <v>40000</v>
      </c>
      <c r="H768" s="67">
        <f t="shared" ref="H768:I768" si="192">H769+H770</f>
        <v>40000</v>
      </c>
      <c r="I768" s="67">
        <f t="shared" si="192"/>
        <v>40000</v>
      </c>
    </row>
    <row r="769" spans="1:9" ht="19.5" hidden="1" customHeight="1" x14ac:dyDescent="0.25">
      <c r="A769" s="162" t="s">
        <v>425</v>
      </c>
      <c r="B769" s="87"/>
      <c r="C769" s="87"/>
      <c r="D769" s="21"/>
      <c r="E769" s="21"/>
      <c r="F769" s="87"/>
      <c r="G769" s="67">
        <v>20000</v>
      </c>
      <c r="H769" s="67">
        <v>20000</v>
      </c>
      <c r="I769" s="67">
        <v>20000</v>
      </c>
    </row>
    <row r="770" spans="1:9" ht="19.5" hidden="1" customHeight="1" x14ac:dyDescent="0.25">
      <c r="A770" s="162" t="s">
        <v>426</v>
      </c>
      <c r="B770" s="87"/>
      <c r="C770" s="87"/>
      <c r="D770" s="21"/>
      <c r="E770" s="21"/>
      <c r="F770" s="87"/>
      <c r="G770" s="67">
        <v>20000</v>
      </c>
      <c r="H770" s="67">
        <v>20000</v>
      </c>
      <c r="I770" s="67">
        <v>20000</v>
      </c>
    </row>
    <row r="771" spans="1:9" ht="15.75" customHeight="1" x14ac:dyDescent="0.25">
      <c r="A771" s="162" t="s">
        <v>489</v>
      </c>
      <c r="B771" s="87">
        <v>903</v>
      </c>
      <c r="C771" s="87">
        <v>10</v>
      </c>
      <c r="D771" s="21">
        <v>6</v>
      </c>
      <c r="E771" s="21"/>
      <c r="F771" s="87"/>
      <c r="G771" s="67">
        <f>G772</f>
        <v>100000</v>
      </c>
      <c r="H771" s="67">
        <f t="shared" ref="H771:I771" si="193">H772</f>
        <v>100000</v>
      </c>
      <c r="I771" s="67">
        <f t="shared" si="193"/>
        <v>100000</v>
      </c>
    </row>
    <row r="772" spans="1:9" x14ac:dyDescent="0.25">
      <c r="A772" s="162" t="s">
        <v>383</v>
      </c>
      <c r="B772" s="87">
        <v>903</v>
      </c>
      <c r="C772" s="87">
        <v>10</v>
      </c>
      <c r="D772" s="21">
        <v>6</v>
      </c>
      <c r="E772" s="21" t="s">
        <v>384</v>
      </c>
      <c r="F772" s="87"/>
      <c r="G772" s="67">
        <f t="shared" si="191"/>
        <v>100000</v>
      </c>
      <c r="H772" s="67">
        <f t="shared" si="191"/>
        <v>100000</v>
      </c>
      <c r="I772" s="67">
        <f t="shared" si="191"/>
        <v>100000</v>
      </c>
    </row>
    <row r="773" spans="1:9" ht="38.25" x14ac:dyDescent="0.25">
      <c r="A773" s="162" t="s">
        <v>490</v>
      </c>
      <c r="B773" s="87">
        <v>903</v>
      </c>
      <c r="C773" s="87">
        <v>10</v>
      </c>
      <c r="D773" s="21">
        <v>6</v>
      </c>
      <c r="E773" s="21" t="s">
        <v>491</v>
      </c>
      <c r="F773" s="87"/>
      <c r="G773" s="67">
        <f t="shared" si="191"/>
        <v>100000</v>
      </c>
      <c r="H773" s="67">
        <f t="shared" si="191"/>
        <v>100000</v>
      </c>
      <c r="I773" s="67">
        <f t="shared" si="191"/>
        <v>100000</v>
      </c>
    </row>
    <row r="774" spans="1:9" x14ac:dyDescent="0.25">
      <c r="A774" s="162" t="s">
        <v>422</v>
      </c>
      <c r="B774" s="87">
        <v>903</v>
      </c>
      <c r="C774" s="87">
        <v>10</v>
      </c>
      <c r="D774" s="21">
        <v>6</v>
      </c>
      <c r="E774" s="21" t="s">
        <v>491</v>
      </c>
      <c r="F774" s="87">
        <v>500</v>
      </c>
      <c r="G774" s="67">
        <f t="shared" si="191"/>
        <v>100000</v>
      </c>
      <c r="H774" s="67">
        <f t="shared" si="191"/>
        <v>100000</v>
      </c>
      <c r="I774" s="67">
        <f t="shared" si="191"/>
        <v>100000</v>
      </c>
    </row>
    <row r="775" spans="1:9" x14ac:dyDescent="0.25">
      <c r="A775" s="162" t="str">
        <f>A742</f>
        <v>Иные межбюджетные трансферты</v>
      </c>
      <c r="B775" s="87">
        <v>903</v>
      </c>
      <c r="C775" s="87">
        <v>10</v>
      </c>
      <c r="D775" s="21">
        <v>6</v>
      </c>
      <c r="E775" s="21" t="s">
        <v>491</v>
      </c>
      <c r="F775" s="87">
        <v>540</v>
      </c>
      <c r="G775" s="67">
        <f>G776+G777</f>
        <v>100000</v>
      </c>
      <c r="H775" s="67">
        <f t="shared" ref="H775:I775" si="194">H776+H777</f>
        <v>100000</v>
      </c>
      <c r="I775" s="67">
        <f t="shared" si="194"/>
        <v>100000</v>
      </c>
    </row>
    <row r="776" spans="1:9" hidden="1" x14ac:dyDescent="0.25">
      <c r="A776" s="162" t="s">
        <v>425</v>
      </c>
      <c r="B776" s="87"/>
      <c r="C776" s="87"/>
      <c r="D776" s="21"/>
      <c r="E776" s="21"/>
      <c r="F776" s="87"/>
      <c r="G776" s="67">
        <v>50000</v>
      </c>
      <c r="H776" s="67">
        <v>50000</v>
      </c>
      <c r="I776" s="67">
        <v>50000</v>
      </c>
    </row>
    <row r="777" spans="1:9" hidden="1" x14ac:dyDescent="0.25">
      <c r="A777" s="162" t="s">
        <v>426</v>
      </c>
      <c r="B777" s="87"/>
      <c r="C777" s="87"/>
      <c r="D777" s="21"/>
      <c r="E777" s="21"/>
      <c r="F777" s="87"/>
      <c r="G777" s="67">
        <v>50000</v>
      </c>
      <c r="H777" s="67">
        <v>50000</v>
      </c>
      <c r="I777" s="67">
        <v>50000</v>
      </c>
    </row>
    <row r="778" spans="1:9" x14ac:dyDescent="0.25">
      <c r="A778" s="162" t="s">
        <v>492</v>
      </c>
      <c r="B778" s="87">
        <v>903</v>
      </c>
      <c r="C778" s="87">
        <v>11</v>
      </c>
      <c r="D778" s="21">
        <v>0</v>
      </c>
      <c r="E778" s="21"/>
      <c r="F778" s="87"/>
      <c r="G778" s="67">
        <f t="shared" ref="G778:G784" si="195">G779</f>
        <v>50000</v>
      </c>
      <c r="H778" s="67">
        <f t="shared" ref="H778:I781" si="196">H779</f>
        <v>50000</v>
      </c>
      <c r="I778" s="67">
        <f t="shared" si="196"/>
        <v>50000</v>
      </c>
    </row>
    <row r="779" spans="1:9" x14ac:dyDescent="0.25">
      <c r="A779" s="162" t="s">
        <v>390</v>
      </c>
      <c r="B779" s="87">
        <v>903</v>
      </c>
      <c r="C779" s="87">
        <v>11</v>
      </c>
      <c r="D779" s="21">
        <v>2</v>
      </c>
      <c r="E779" s="21"/>
      <c r="F779" s="87"/>
      <c r="G779" s="67">
        <f t="shared" si="195"/>
        <v>50000</v>
      </c>
      <c r="H779" s="67">
        <f t="shared" si="196"/>
        <v>50000</v>
      </c>
      <c r="I779" s="67">
        <f t="shared" si="196"/>
        <v>50000</v>
      </c>
    </row>
    <row r="780" spans="1:9" ht="38.25" x14ac:dyDescent="0.25">
      <c r="A780" s="162" t="s">
        <v>301</v>
      </c>
      <c r="B780" s="87">
        <v>903</v>
      </c>
      <c r="C780" s="87">
        <v>11</v>
      </c>
      <c r="D780" s="21">
        <v>2</v>
      </c>
      <c r="E780" s="21" t="s">
        <v>302</v>
      </c>
      <c r="F780" s="87"/>
      <c r="G780" s="67">
        <f t="shared" si="195"/>
        <v>50000</v>
      </c>
      <c r="H780" s="67">
        <f t="shared" si="196"/>
        <v>50000</v>
      </c>
      <c r="I780" s="67">
        <f t="shared" si="196"/>
        <v>50000</v>
      </c>
    </row>
    <row r="781" spans="1:9" ht="24.75" customHeight="1" x14ac:dyDescent="0.25">
      <c r="A781" s="162" t="s">
        <v>392</v>
      </c>
      <c r="B781" s="87">
        <v>903</v>
      </c>
      <c r="C781" s="87">
        <v>11</v>
      </c>
      <c r="D781" s="21">
        <v>2</v>
      </c>
      <c r="E781" s="21" t="s">
        <v>393</v>
      </c>
      <c r="F781" s="87"/>
      <c r="G781" s="67">
        <f t="shared" si="195"/>
        <v>50000</v>
      </c>
      <c r="H781" s="67">
        <f t="shared" si="196"/>
        <v>50000</v>
      </c>
      <c r="I781" s="67">
        <f t="shared" si="196"/>
        <v>50000</v>
      </c>
    </row>
    <row r="782" spans="1:9" ht="24" customHeight="1" x14ac:dyDescent="0.25">
      <c r="A782" s="162" t="s">
        <v>494</v>
      </c>
      <c r="B782" s="87">
        <v>903</v>
      </c>
      <c r="C782" s="87">
        <v>11</v>
      </c>
      <c r="D782" s="21">
        <v>2</v>
      </c>
      <c r="E782" s="21" t="s">
        <v>397</v>
      </c>
      <c r="F782" s="87"/>
      <c r="G782" s="67">
        <f t="shared" si="195"/>
        <v>50000</v>
      </c>
      <c r="H782" s="67">
        <f t="shared" ref="H782:I783" si="197">H783</f>
        <v>50000</v>
      </c>
      <c r="I782" s="67">
        <f t="shared" si="197"/>
        <v>50000</v>
      </c>
    </row>
    <row r="783" spans="1:9" ht="38.25" customHeight="1" x14ac:dyDescent="0.25">
      <c r="A783" s="162" t="s">
        <v>493</v>
      </c>
      <c r="B783" s="87">
        <v>903</v>
      </c>
      <c r="C783" s="87">
        <v>11</v>
      </c>
      <c r="D783" s="21">
        <v>2</v>
      </c>
      <c r="E783" s="21" t="s">
        <v>495</v>
      </c>
      <c r="F783" s="87"/>
      <c r="G783" s="67">
        <f t="shared" si="195"/>
        <v>50000</v>
      </c>
      <c r="H783" s="67">
        <f t="shared" si="197"/>
        <v>50000</v>
      </c>
      <c r="I783" s="67">
        <f t="shared" si="197"/>
        <v>50000</v>
      </c>
    </row>
    <row r="784" spans="1:9" ht="15.75" customHeight="1" x14ac:dyDescent="0.25">
      <c r="A784" s="162" t="s">
        <v>422</v>
      </c>
      <c r="B784" s="87">
        <v>903</v>
      </c>
      <c r="C784" s="87">
        <v>11</v>
      </c>
      <c r="D784" s="21">
        <v>2</v>
      </c>
      <c r="E784" s="21" t="s">
        <v>495</v>
      </c>
      <c r="F784" s="87">
        <v>500</v>
      </c>
      <c r="G784" s="67">
        <f t="shared" si="195"/>
        <v>50000</v>
      </c>
      <c r="H784" s="67">
        <f>H785</f>
        <v>50000</v>
      </c>
      <c r="I784" s="67">
        <f>I785</f>
        <v>50000</v>
      </c>
    </row>
    <row r="785" spans="1:9" ht="15.75" customHeight="1" x14ac:dyDescent="0.25">
      <c r="A785" s="162" t="s">
        <v>435</v>
      </c>
      <c r="B785" s="87">
        <v>903</v>
      </c>
      <c r="C785" s="87">
        <v>11</v>
      </c>
      <c r="D785" s="21">
        <v>2</v>
      </c>
      <c r="E785" s="21" t="s">
        <v>495</v>
      </c>
      <c r="F785" s="87">
        <v>540</v>
      </c>
      <c r="G785" s="67">
        <f>G786+G787</f>
        <v>50000</v>
      </c>
      <c r="H785" s="67">
        <f t="shared" ref="H785:I785" si="198">H786+H787</f>
        <v>50000</v>
      </c>
      <c r="I785" s="67">
        <f t="shared" si="198"/>
        <v>50000</v>
      </c>
    </row>
    <row r="786" spans="1:9" ht="15.75" hidden="1" customHeight="1" x14ac:dyDescent="0.25">
      <c r="A786" s="162" t="s">
        <v>425</v>
      </c>
      <c r="B786" s="87"/>
      <c r="C786" s="87"/>
      <c r="D786" s="21"/>
      <c r="E786" s="21"/>
      <c r="F786" s="87"/>
      <c r="G786" s="67">
        <v>25000</v>
      </c>
      <c r="H786" s="67">
        <v>25000</v>
      </c>
      <c r="I786" s="67">
        <v>25000</v>
      </c>
    </row>
    <row r="787" spans="1:9" ht="15.75" hidden="1" customHeight="1" x14ac:dyDescent="0.25">
      <c r="A787" s="162" t="s">
        <v>426</v>
      </c>
      <c r="B787" s="87"/>
      <c r="C787" s="87"/>
      <c r="D787" s="21"/>
      <c r="E787" s="21"/>
      <c r="F787" s="87"/>
      <c r="G787" s="67">
        <v>25000</v>
      </c>
      <c r="H787" s="67">
        <v>25000</v>
      </c>
      <c r="I787" s="67">
        <v>25000</v>
      </c>
    </row>
    <row r="788" spans="1:9" ht="25.5" x14ac:dyDescent="0.25">
      <c r="A788" s="176" t="s">
        <v>496</v>
      </c>
      <c r="B788" s="16">
        <v>903</v>
      </c>
      <c r="C788" s="16">
        <v>14</v>
      </c>
      <c r="D788" s="18">
        <v>0</v>
      </c>
      <c r="E788" s="26"/>
      <c r="F788" s="26"/>
      <c r="G788" s="66">
        <f>G789+G807+G824</f>
        <v>83173900</v>
      </c>
      <c r="H788" s="66">
        <f>H789+H807+H824</f>
        <v>83173900</v>
      </c>
      <c r="I788" s="66">
        <f>I789+I807+I824</f>
        <v>83173900</v>
      </c>
    </row>
    <row r="789" spans="1:9" ht="25.5" x14ac:dyDescent="0.25">
      <c r="A789" s="162" t="s">
        <v>497</v>
      </c>
      <c r="B789" s="87">
        <v>903</v>
      </c>
      <c r="C789" s="87">
        <v>14</v>
      </c>
      <c r="D789" s="21">
        <v>1</v>
      </c>
      <c r="E789" s="84"/>
      <c r="F789" s="84"/>
      <c r="G789" s="67">
        <f>G790</f>
        <v>76691900</v>
      </c>
      <c r="H789" s="67">
        <f t="shared" ref="H789:I791" si="199">H790</f>
        <v>76691900</v>
      </c>
      <c r="I789" s="67">
        <f t="shared" si="199"/>
        <v>76691900</v>
      </c>
    </row>
    <row r="790" spans="1:9" ht="25.5" x14ac:dyDescent="0.25">
      <c r="A790" s="162" t="s">
        <v>498</v>
      </c>
      <c r="B790" s="87">
        <v>903</v>
      </c>
      <c r="C790" s="87">
        <v>14</v>
      </c>
      <c r="D790" s="21">
        <v>1</v>
      </c>
      <c r="E790" s="87" t="s">
        <v>78</v>
      </c>
      <c r="F790" s="87"/>
      <c r="G790" s="67">
        <f>G791</f>
        <v>76691900</v>
      </c>
      <c r="H790" s="67">
        <f t="shared" si="199"/>
        <v>76691900</v>
      </c>
      <c r="I790" s="67">
        <f t="shared" si="199"/>
        <v>76691900</v>
      </c>
    </row>
    <row r="791" spans="1:9" ht="51" x14ac:dyDescent="0.25">
      <c r="A791" s="162" t="s">
        <v>499</v>
      </c>
      <c r="B791" s="87">
        <v>903</v>
      </c>
      <c r="C791" s="87">
        <v>14</v>
      </c>
      <c r="D791" s="21">
        <v>1</v>
      </c>
      <c r="E791" s="87" t="s">
        <v>417</v>
      </c>
      <c r="F791" s="87"/>
      <c r="G791" s="67">
        <f>G792</f>
        <v>76691900</v>
      </c>
      <c r="H791" s="67">
        <f t="shared" si="199"/>
        <v>76691900</v>
      </c>
      <c r="I791" s="67">
        <f t="shared" si="199"/>
        <v>76691900</v>
      </c>
    </row>
    <row r="792" spans="1:9" ht="25.5" x14ac:dyDescent="0.25">
      <c r="A792" s="162" t="s">
        <v>500</v>
      </c>
      <c r="B792" s="87">
        <v>903</v>
      </c>
      <c r="C792" s="87">
        <v>14</v>
      </c>
      <c r="D792" s="21">
        <v>1</v>
      </c>
      <c r="E792" s="87" t="s">
        <v>501</v>
      </c>
      <c r="F792" s="87"/>
      <c r="G792" s="67">
        <f>G793+G800</f>
        <v>76691900</v>
      </c>
      <c r="H792" s="67">
        <f>H793+H800</f>
        <v>76691900</v>
      </c>
      <c r="I792" s="67">
        <f>I793+I800</f>
        <v>76691900</v>
      </c>
    </row>
    <row r="793" spans="1:9" ht="25.5" x14ac:dyDescent="0.25">
      <c r="A793" s="162" t="s">
        <v>502</v>
      </c>
      <c r="B793" s="87">
        <v>903</v>
      </c>
      <c r="C793" s="87">
        <v>14</v>
      </c>
      <c r="D793" s="21">
        <v>1</v>
      </c>
      <c r="E793" s="87" t="s">
        <v>503</v>
      </c>
      <c r="F793" s="87"/>
      <c r="G793" s="67">
        <f>G794</f>
        <v>2053000</v>
      </c>
      <c r="H793" s="67">
        <f t="shared" ref="H793:I795" si="200">H794</f>
        <v>2053000</v>
      </c>
      <c r="I793" s="67">
        <f t="shared" si="200"/>
        <v>2053000</v>
      </c>
    </row>
    <row r="794" spans="1:9" x14ac:dyDescent="0.25">
      <c r="A794" s="162" t="str">
        <f>A774</f>
        <v>Межбюджетные трансферты</v>
      </c>
      <c r="B794" s="87">
        <v>903</v>
      </c>
      <c r="C794" s="87">
        <v>14</v>
      </c>
      <c r="D794" s="21">
        <v>1</v>
      </c>
      <c r="E794" s="87" t="s">
        <v>503</v>
      </c>
      <c r="F794" s="87">
        <v>500</v>
      </c>
      <c r="G794" s="67">
        <f>G795</f>
        <v>2053000</v>
      </c>
      <c r="H794" s="67">
        <f t="shared" si="200"/>
        <v>2053000</v>
      </c>
      <c r="I794" s="67">
        <f t="shared" si="200"/>
        <v>2053000</v>
      </c>
    </row>
    <row r="795" spans="1:9" x14ac:dyDescent="0.25">
      <c r="A795" s="162" t="s">
        <v>504</v>
      </c>
      <c r="B795" s="87">
        <v>903</v>
      </c>
      <c r="C795" s="87">
        <v>14</v>
      </c>
      <c r="D795" s="21">
        <v>1</v>
      </c>
      <c r="E795" s="87" t="s">
        <v>503</v>
      </c>
      <c r="F795" s="87">
        <v>510</v>
      </c>
      <c r="G795" s="67">
        <f>G796</f>
        <v>2053000</v>
      </c>
      <c r="H795" s="67">
        <f t="shared" si="200"/>
        <v>2053000</v>
      </c>
      <c r="I795" s="67">
        <f t="shared" si="200"/>
        <v>2053000</v>
      </c>
    </row>
    <row r="796" spans="1:9" x14ac:dyDescent="0.25">
      <c r="A796" s="162" t="s">
        <v>505</v>
      </c>
      <c r="B796" s="87">
        <v>903</v>
      </c>
      <c r="C796" s="87">
        <v>14</v>
      </c>
      <c r="D796" s="21">
        <v>1</v>
      </c>
      <c r="E796" s="87" t="s">
        <v>503</v>
      </c>
      <c r="F796" s="87">
        <v>511</v>
      </c>
      <c r="G796" s="67">
        <f>G797+G798+G799</f>
        <v>2053000</v>
      </c>
      <c r="H796" s="67">
        <f t="shared" ref="H796:I796" si="201">H797+H798+H799</f>
        <v>2053000</v>
      </c>
      <c r="I796" s="67">
        <f t="shared" si="201"/>
        <v>2053000</v>
      </c>
    </row>
    <row r="797" spans="1:9" hidden="1" x14ac:dyDescent="0.25">
      <c r="A797" s="162" t="s">
        <v>424</v>
      </c>
      <c r="B797" s="87"/>
      <c r="C797" s="87"/>
      <c r="D797" s="21"/>
      <c r="E797" s="87"/>
      <c r="F797" s="87"/>
      <c r="G797" s="67">
        <v>1416000</v>
      </c>
      <c r="H797" s="67">
        <f>G797</f>
        <v>1416000</v>
      </c>
      <c r="I797" s="67">
        <f>H797</f>
        <v>1416000</v>
      </c>
    </row>
    <row r="798" spans="1:9" hidden="1" x14ac:dyDescent="0.25">
      <c r="A798" s="162" t="s">
        <v>425</v>
      </c>
      <c r="B798" s="87"/>
      <c r="C798" s="87"/>
      <c r="D798" s="21"/>
      <c r="E798" s="87"/>
      <c r="F798" s="87"/>
      <c r="G798" s="65">
        <v>334000</v>
      </c>
      <c r="H798" s="65">
        <f t="shared" ref="H798:I799" si="202">G798</f>
        <v>334000</v>
      </c>
      <c r="I798" s="65">
        <f t="shared" si="202"/>
        <v>334000</v>
      </c>
    </row>
    <row r="799" spans="1:9" hidden="1" x14ac:dyDescent="0.25">
      <c r="A799" s="162" t="s">
        <v>426</v>
      </c>
      <c r="B799" s="87"/>
      <c r="C799" s="87"/>
      <c r="D799" s="21"/>
      <c r="E799" s="87"/>
      <c r="F799" s="87"/>
      <c r="G799" s="67">
        <v>303000</v>
      </c>
      <c r="H799" s="67">
        <f t="shared" si="202"/>
        <v>303000</v>
      </c>
      <c r="I799" s="67">
        <f t="shared" si="202"/>
        <v>303000</v>
      </c>
    </row>
    <row r="800" spans="1:9" x14ac:dyDescent="0.25">
      <c r="A800" s="162" t="str">
        <f>'[1]пр 7 2017'!$B$489</f>
        <v>Дотация на выравнивание бюджетной обеспеченности поселений</v>
      </c>
      <c r="B800" s="87">
        <v>903</v>
      </c>
      <c r="C800" s="87">
        <v>14</v>
      </c>
      <c r="D800" s="21">
        <v>1</v>
      </c>
      <c r="E800" s="87" t="s">
        <v>506</v>
      </c>
      <c r="F800" s="87"/>
      <c r="G800" s="67">
        <f>G801</f>
        <v>74638900</v>
      </c>
      <c r="H800" s="67">
        <f t="shared" ref="H800:I802" si="203">H801</f>
        <v>74638900</v>
      </c>
      <c r="I800" s="67">
        <f t="shared" si="203"/>
        <v>74638900</v>
      </c>
    </row>
    <row r="801" spans="1:9" x14ac:dyDescent="0.25">
      <c r="A801" s="162" t="str">
        <f>A794</f>
        <v>Межбюджетные трансферты</v>
      </c>
      <c r="B801" s="87">
        <v>903</v>
      </c>
      <c r="C801" s="87">
        <v>14</v>
      </c>
      <c r="D801" s="21">
        <v>1</v>
      </c>
      <c r="E801" s="87" t="s">
        <v>506</v>
      </c>
      <c r="F801" s="87">
        <v>500</v>
      </c>
      <c r="G801" s="67">
        <f>G802</f>
        <v>74638900</v>
      </c>
      <c r="H801" s="67">
        <f t="shared" si="203"/>
        <v>74638900</v>
      </c>
      <c r="I801" s="67">
        <f t="shared" si="203"/>
        <v>74638900</v>
      </c>
    </row>
    <row r="802" spans="1:9" ht="18.75" customHeight="1" x14ac:dyDescent="0.25">
      <c r="A802" s="162" t="str">
        <f>A795</f>
        <v>Дотации</v>
      </c>
      <c r="B802" s="87">
        <v>903</v>
      </c>
      <c r="C802" s="87">
        <v>14</v>
      </c>
      <c r="D802" s="21">
        <v>1</v>
      </c>
      <c r="E802" s="87" t="s">
        <v>506</v>
      </c>
      <c r="F802" s="87">
        <v>510</v>
      </c>
      <c r="G802" s="67">
        <f>G803</f>
        <v>74638900</v>
      </c>
      <c r="H802" s="67">
        <f t="shared" si="203"/>
        <v>74638900</v>
      </c>
      <c r="I802" s="67">
        <f t="shared" si="203"/>
        <v>74638900</v>
      </c>
    </row>
    <row r="803" spans="1:9" x14ac:dyDescent="0.25">
      <c r="A803" s="162" t="str">
        <f>A796</f>
        <v>Дотации на выравнивание бюджетной обеспеченности</v>
      </c>
      <c r="B803" s="87">
        <v>903</v>
      </c>
      <c r="C803" s="87">
        <v>14</v>
      </c>
      <c r="D803" s="21">
        <v>1</v>
      </c>
      <c r="E803" s="87" t="s">
        <v>506</v>
      </c>
      <c r="F803" s="87">
        <v>511</v>
      </c>
      <c r="G803" s="67">
        <f>G804+G805+G806</f>
        <v>74638900</v>
      </c>
      <c r="H803" s="67">
        <f t="shared" ref="H803:I803" si="204">H804+H805+H806</f>
        <v>74638900</v>
      </c>
      <c r="I803" s="67">
        <f t="shared" si="204"/>
        <v>74638900</v>
      </c>
    </row>
    <row r="804" spans="1:9" hidden="1" x14ac:dyDescent="0.25">
      <c r="A804" s="162" t="s">
        <v>424</v>
      </c>
      <c r="B804" s="87"/>
      <c r="C804" s="87"/>
      <c r="D804" s="21"/>
      <c r="E804" s="87"/>
      <c r="F804" s="87"/>
      <c r="G804" s="67">
        <v>36639400</v>
      </c>
      <c r="H804" s="67">
        <f>G804</f>
        <v>36639400</v>
      </c>
      <c r="I804" s="67">
        <f>H804</f>
        <v>36639400</v>
      </c>
    </row>
    <row r="805" spans="1:9" hidden="1" x14ac:dyDescent="0.25">
      <c r="A805" s="162" t="s">
        <v>425</v>
      </c>
      <c r="B805" s="87"/>
      <c r="C805" s="87"/>
      <c r="D805" s="21"/>
      <c r="E805" s="87"/>
      <c r="F805" s="87"/>
      <c r="G805" s="65">
        <v>19365900</v>
      </c>
      <c r="H805" s="65">
        <f t="shared" ref="H805:I806" si="205">G805</f>
        <v>19365900</v>
      </c>
      <c r="I805" s="65">
        <f t="shared" si="205"/>
        <v>19365900</v>
      </c>
    </row>
    <row r="806" spans="1:9" hidden="1" x14ac:dyDescent="0.25">
      <c r="A806" s="162" t="s">
        <v>426</v>
      </c>
      <c r="B806" s="87"/>
      <c r="C806" s="87"/>
      <c r="D806" s="21"/>
      <c r="E806" s="87"/>
      <c r="F806" s="87"/>
      <c r="G806" s="67">
        <v>18633600</v>
      </c>
      <c r="H806" s="67">
        <f t="shared" si="205"/>
        <v>18633600</v>
      </c>
      <c r="I806" s="67">
        <f t="shared" si="205"/>
        <v>18633600</v>
      </c>
    </row>
    <row r="807" spans="1:9" ht="22.5" hidden="1" customHeight="1" x14ac:dyDescent="0.25">
      <c r="A807" s="162" t="s">
        <v>507</v>
      </c>
      <c r="B807" s="87">
        <v>903</v>
      </c>
      <c r="C807" s="87">
        <v>14</v>
      </c>
      <c r="D807" s="21">
        <v>2</v>
      </c>
      <c r="E807" s="84"/>
      <c r="F807" s="84"/>
      <c r="G807" s="67">
        <f>G808</f>
        <v>0</v>
      </c>
      <c r="H807" s="67">
        <f>H808</f>
        <v>0</v>
      </c>
      <c r="I807" s="67">
        <f>I808</f>
        <v>0</v>
      </c>
    </row>
    <row r="808" spans="1:9" ht="25.5" hidden="1" x14ac:dyDescent="0.25">
      <c r="A808" s="162" t="s">
        <v>498</v>
      </c>
      <c r="B808" s="87">
        <v>903</v>
      </c>
      <c r="C808" s="87">
        <v>14</v>
      </c>
      <c r="D808" s="21">
        <v>2</v>
      </c>
      <c r="E808" s="87" t="s">
        <v>78</v>
      </c>
      <c r="F808" s="87"/>
      <c r="G808" s="67">
        <f>G809+G815</f>
        <v>0</v>
      </c>
      <c r="H808" s="67">
        <f>H809+H815</f>
        <v>0</v>
      </c>
      <c r="I808" s="67">
        <f>I809+I815</f>
        <v>0</v>
      </c>
    </row>
    <row r="809" spans="1:9" ht="25.5" hidden="1" x14ac:dyDescent="0.25">
      <c r="A809" s="162" t="s">
        <v>413</v>
      </c>
      <c r="B809" s="87">
        <v>903</v>
      </c>
      <c r="C809" s="87">
        <v>14</v>
      </c>
      <c r="D809" s="21">
        <v>2</v>
      </c>
      <c r="E809" s="23" t="s">
        <v>80</v>
      </c>
      <c r="F809" s="87"/>
      <c r="G809" s="67">
        <f>G810</f>
        <v>0</v>
      </c>
      <c r="H809" s="67">
        <f t="shared" ref="H809:I813" si="206">H810</f>
        <v>0</v>
      </c>
      <c r="I809" s="67">
        <f t="shared" si="206"/>
        <v>0</v>
      </c>
    </row>
    <row r="810" spans="1:9" hidden="1" x14ac:dyDescent="0.25">
      <c r="A810" s="162" t="s">
        <v>508</v>
      </c>
      <c r="B810" s="87">
        <v>903</v>
      </c>
      <c r="C810" s="87">
        <v>14</v>
      </c>
      <c r="D810" s="21">
        <v>2</v>
      </c>
      <c r="E810" s="87" t="s">
        <v>509</v>
      </c>
      <c r="F810" s="87"/>
      <c r="G810" s="67">
        <f>G811</f>
        <v>0</v>
      </c>
      <c r="H810" s="67">
        <f t="shared" si="206"/>
        <v>0</v>
      </c>
      <c r="I810" s="67">
        <f t="shared" si="206"/>
        <v>0</v>
      </c>
    </row>
    <row r="811" spans="1:9" hidden="1" x14ac:dyDescent="0.25">
      <c r="A811" s="162" t="s">
        <v>510</v>
      </c>
      <c r="B811" s="87">
        <v>903</v>
      </c>
      <c r="C811" s="87">
        <v>14</v>
      </c>
      <c r="D811" s="21">
        <v>2</v>
      </c>
      <c r="E811" s="87" t="s">
        <v>511</v>
      </c>
      <c r="F811" s="87"/>
      <c r="G811" s="67">
        <f>G812</f>
        <v>0</v>
      </c>
      <c r="H811" s="67">
        <f t="shared" si="206"/>
        <v>0</v>
      </c>
      <c r="I811" s="67">
        <f t="shared" si="206"/>
        <v>0</v>
      </c>
    </row>
    <row r="812" spans="1:9" hidden="1" x14ac:dyDescent="0.25">
      <c r="A812" s="162" t="str">
        <f>A801</f>
        <v>Межбюджетные трансферты</v>
      </c>
      <c r="B812" s="87">
        <v>903</v>
      </c>
      <c r="C812" s="87">
        <v>14</v>
      </c>
      <c r="D812" s="21">
        <v>2</v>
      </c>
      <c r="E812" s="87" t="s">
        <v>511</v>
      </c>
      <c r="F812" s="87">
        <v>500</v>
      </c>
      <c r="G812" s="67">
        <f>G813</f>
        <v>0</v>
      </c>
      <c r="H812" s="67">
        <f t="shared" si="206"/>
        <v>0</v>
      </c>
      <c r="I812" s="67">
        <f t="shared" si="206"/>
        <v>0</v>
      </c>
    </row>
    <row r="813" spans="1:9" hidden="1" x14ac:dyDescent="0.25">
      <c r="A813" s="162" t="str">
        <f>A802</f>
        <v>Дотации</v>
      </c>
      <c r="B813" s="87">
        <v>903</v>
      </c>
      <c r="C813" s="87">
        <v>14</v>
      </c>
      <c r="D813" s="21">
        <v>2</v>
      </c>
      <c r="E813" s="87" t="s">
        <v>511</v>
      </c>
      <c r="F813" s="87">
        <v>510</v>
      </c>
      <c r="G813" s="67">
        <f>G814</f>
        <v>0</v>
      </c>
      <c r="H813" s="67">
        <f t="shared" si="206"/>
        <v>0</v>
      </c>
      <c r="I813" s="67">
        <f t="shared" si="206"/>
        <v>0</v>
      </c>
    </row>
    <row r="814" spans="1:9" hidden="1" x14ac:dyDescent="0.25">
      <c r="A814" s="162" t="s">
        <v>507</v>
      </c>
      <c r="B814" s="87">
        <v>903</v>
      </c>
      <c r="C814" s="87">
        <v>14</v>
      </c>
      <c r="D814" s="21">
        <v>2</v>
      </c>
      <c r="E814" s="87" t="s">
        <v>511</v>
      </c>
      <c r="F814" s="87">
        <v>512</v>
      </c>
      <c r="G814" s="67"/>
      <c r="H814" s="67">
        <v>0</v>
      </c>
      <c r="I814" s="67">
        <v>0</v>
      </c>
    </row>
    <row r="815" spans="1:9" ht="38.25" hidden="1" x14ac:dyDescent="0.25">
      <c r="A815" s="162" t="s">
        <v>512</v>
      </c>
      <c r="B815" s="87">
        <v>903</v>
      </c>
      <c r="C815" s="87">
        <v>14</v>
      </c>
      <c r="D815" s="21">
        <v>2</v>
      </c>
      <c r="E815" s="87" t="s">
        <v>417</v>
      </c>
      <c r="F815" s="87"/>
      <c r="G815" s="67">
        <f>G816</f>
        <v>0</v>
      </c>
      <c r="H815" s="67">
        <f t="shared" ref="H815:I819" si="207">H816</f>
        <v>0</v>
      </c>
      <c r="I815" s="67">
        <f t="shared" si="207"/>
        <v>0</v>
      </c>
    </row>
    <row r="816" spans="1:9" hidden="1" x14ac:dyDescent="0.25">
      <c r="A816" s="162" t="s">
        <v>513</v>
      </c>
      <c r="B816" s="87">
        <v>903</v>
      </c>
      <c r="C816" s="87">
        <v>14</v>
      </c>
      <c r="D816" s="21">
        <v>2</v>
      </c>
      <c r="E816" s="87" t="s">
        <v>514</v>
      </c>
      <c r="F816" s="87"/>
      <c r="G816" s="67">
        <f>G817</f>
        <v>0</v>
      </c>
      <c r="H816" s="67">
        <f t="shared" si="207"/>
        <v>0</v>
      </c>
      <c r="I816" s="67">
        <f t="shared" si="207"/>
        <v>0</v>
      </c>
    </row>
    <row r="817" spans="1:9" hidden="1" x14ac:dyDescent="0.25">
      <c r="A817" s="162" t="s">
        <v>515</v>
      </c>
      <c r="B817" s="87">
        <v>903</v>
      </c>
      <c r="C817" s="87">
        <v>14</v>
      </c>
      <c r="D817" s="21">
        <v>2</v>
      </c>
      <c r="E817" s="87" t="s">
        <v>516</v>
      </c>
      <c r="F817" s="87"/>
      <c r="G817" s="67">
        <f>G818</f>
        <v>0</v>
      </c>
      <c r="H817" s="67">
        <f t="shared" si="207"/>
        <v>0</v>
      </c>
      <c r="I817" s="67">
        <f t="shared" si="207"/>
        <v>0</v>
      </c>
    </row>
    <row r="818" spans="1:9" hidden="1" x14ac:dyDescent="0.25">
      <c r="A818" s="162" t="s">
        <v>422</v>
      </c>
      <c r="B818" s="87">
        <v>903</v>
      </c>
      <c r="C818" s="87">
        <v>14</v>
      </c>
      <c r="D818" s="21">
        <v>2</v>
      </c>
      <c r="E818" s="87" t="s">
        <v>516</v>
      </c>
      <c r="F818" s="87">
        <v>500</v>
      </c>
      <c r="G818" s="67">
        <f>G819</f>
        <v>0</v>
      </c>
      <c r="H818" s="67">
        <f t="shared" si="207"/>
        <v>0</v>
      </c>
      <c r="I818" s="67">
        <f t="shared" si="207"/>
        <v>0</v>
      </c>
    </row>
    <row r="819" spans="1:9" hidden="1" x14ac:dyDescent="0.25">
      <c r="A819" s="162" t="str">
        <f>A813</f>
        <v>Дотации</v>
      </c>
      <c r="B819" s="87">
        <v>903</v>
      </c>
      <c r="C819" s="87">
        <v>14</v>
      </c>
      <c r="D819" s="21">
        <v>2</v>
      </c>
      <c r="E819" s="87" t="s">
        <v>516</v>
      </c>
      <c r="F819" s="87">
        <v>510</v>
      </c>
      <c r="G819" s="67">
        <f>G820</f>
        <v>0</v>
      </c>
      <c r="H819" s="67">
        <f t="shared" si="207"/>
        <v>0</v>
      </c>
      <c r="I819" s="67">
        <f t="shared" si="207"/>
        <v>0</v>
      </c>
    </row>
    <row r="820" spans="1:9" hidden="1" x14ac:dyDescent="0.25">
      <c r="A820" s="162" t="s">
        <v>507</v>
      </c>
      <c r="B820" s="87">
        <v>903</v>
      </c>
      <c r="C820" s="87">
        <v>14</v>
      </c>
      <c r="D820" s="21">
        <v>2</v>
      </c>
      <c r="E820" s="87" t="s">
        <v>516</v>
      </c>
      <c r="F820" s="87">
        <v>512</v>
      </c>
      <c r="G820" s="67"/>
      <c r="H820" s="67">
        <v>0</v>
      </c>
      <c r="I820" s="67">
        <v>0</v>
      </c>
    </row>
    <row r="821" spans="1:9" hidden="1" x14ac:dyDescent="0.25">
      <c r="A821" s="162" t="s">
        <v>424</v>
      </c>
      <c r="B821" s="87"/>
      <c r="C821" s="87"/>
      <c r="D821" s="21"/>
      <c r="E821" s="87"/>
      <c r="F821" s="87"/>
      <c r="G821" s="67"/>
      <c r="H821" s="67"/>
      <c r="I821" s="67"/>
    </row>
    <row r="822" spans="1:9" hidden="1" x14ac:dyDescent="0.25">
      <c r="A822" s="162" t="s">
        <v>425</v>
      </c>
      <c r="B822" s="87"/>
      <c r="C822" s="87"/>
      <c r="D822" s="21"/>
      <c r="E822" s="87"/>
      <c r="F822" s="87"/>
      <c r="G822" s="67"/>
      <c r="H822" s="67"/>
      <c r="I822" s="67"/>
    </row>
    <row r="823" spans="1:9" hidden="1" x14ac:dyDescent="0.25">
      <c r="A823" s="162" t="s">
        <v>426</v>
      </c>
      <c r="B823" s="87"/>
      <c r="C823" s="87"/>
      <c r="D823" s="21"/>
      <c r="E823" s="87"/>
      <c r="F823" s="87"/>
      <c r="G823" s="67"/>
      <c r="H823" s="67"/>
      <c r="I823" s="67"/>
    </row>
    <row r="824" spans="1:9" x14ac:dyDescent="0.25">
      <c r="A824" s="162" t="s">
        <v>517</v>
      </c>
      <c r="B824" s="87">
        <v>903</v>
      </c>
      <c r="C824" s="87">
        <v>14</v>
      </c>
      <c r="D824" s="21">
        <v>3</v>
      </c>
      <c r="E824" s="84"/>
      <c r="F824" s="84"/>
      <c r="G824" s="67">
        <f t="shared" ref="G824:I829" si="208">G825</f>
        <v>6482000</v>
      </c>
      <c r="H824" s="67">
        <f t="shared" si="208"/>
        <v>6482000</v>
      </c>
      <c r="I824" s="67">
        <f t="shared" si="208"/>
        <v>6482000</v>
      </c>
    </row>
    <row r="825" spans="1:9" ht="25.5" x14ac:dyDescent="0.25">
      <c r="A825" s="162" t="str">
        <f>A808</f>
        <v>Муниципальная программа  Соболевского муниципального района  "Управление муниципальными  финансами Соболевского муниципального района .".</v>
      </c>
      <c r="B825" s="87">
        <v>903</v>
      </c>
      <c r="C825" s="87">
        <v>14</v>
      </c>
      <c r="D825" s="21">
        <v>3</v>
      </c>
      <c r="E825" s="87" t="s">
        <v>78</v>
      </c>
      <c r="F825" s="87"/>
      <c r="G825" s="67">
        <f t="shared" si="208"/>
        <v>6482000</v>
      </c>
      <c r="H825" s="67">
        <f t="shared" si="208"/>
        <v>6482000</v>
      </c>
      <c r="I825" s="67">
        <f t="shared" si="208"/>
        <v>6482000</v>
      </c>
    </row>
    <row r="826" spans="1:9" ht="51" x14ac:dyDescent="0.25">
      <c r="A826" s="162" t="s">
        <v>499</v>
      </c>
      <c r="B826" s="87">
        <v>903</v>
      </c>
      <c r="C826" s="87">
        <v>14</v>
      </c>
      <c r="D826" s="21">
        <v>3</v>
      </c>
      <c r="E826" s="87" t="s">
        <v>417</v>
      </c>
      <c r="F826" s="87"/>
      <c r="G826" s="67">
        <f t="shared" si="208"/>
        <v>6482000</v>
      </c>
      <c r="H826" s="67">
        <f t="shared" si="208"/>
        <v>6482000</v>
      </c>
      <c r="I826" s="67">
        <f t="shared" si="208"/>
        <v>6482000</v>
      </c>
    </row>
    <row r="827" spans="1:9" ht="25.5" x14ac:dyDescent="0.25">
      <c r="A827" s="162" t="s">
        <v>518</v>
      </c>
      <c r="B827" s="87">
        <v>903</v>
      </c>
      <c r="C827" s="87">
        <v>14</v>
      </c>
      <c r="D827" s="21">
        <v>3</v>
      </c>
      <c r="E827" s="87" t="s">
        <v>484</v>
      </c>
      <c r="F827" s="87"/>
      <c r="G827" s="67">
        <f t="shared" si="208"/>
        <v>6482000</v>
      </c>
      <c r="H827" s="67">
        <f t="shared" si="208"/>
        <v>6482000</v>
      </c>
      <c r="I827" s="67">
        <f t="shared" si="208"/>
        <v>6482000</v>
      </c>
    </row>
    <row r="828" spans="1:9" ht="38.25" x14ac:dyDescent="0.25">
      <c r="A828" s="162" t="s">
        <v>519</v>
      </c>
      <c r="B828" s="87">
        <v>903</v>
      </c>
      <c r="C828" s="87">
        <v>14</v>
      </c>
      <c r="D828" s="21">
        <v>3</v>
      </c>
      <c r="E828" s="87" t="s">
        <v>520</v>
      </c>
      <c r="F828" s="87"/>
      <c r="G828" s="67">
        <f t="shared" si="208"/>
        <v>6482000</v>
      </c>
      <c r="H828" s="67">
        <f t="shared" si="208"/>
        <v>6482000</v>
      </c>
      <c r="I828" s="67">
        <f t="shared" si="208"/>
        <v>6482000</v>
      </c>
    </row>
    <row r="829" spans="1:9" x14ac:dyDescent="0.25">
      <c r="A829" s="162" t="str">
        <f>A818</f>
        <v>Межбюджетные трансферты</v>
      </c>
      <c r="B829" s="87">
        <v>903</v>
      </c>
      <c r="C829" s="87">
        <v>14</v>
      </c>
      <c r="D829" s="21">
        <v>3</v>
      </c>
      <c r="E829" s="87" t="s">
        <v>520</v>
      </c>
      <c r="F829" s="87">
        <v>500</v>
      </c>
      <c r="G829" s="67">
        <f t="shared" si="208"/>
        <v>6482000</v>
      </c>
      <c r="H829" s="67">
        <f t="shared" si="208"/>
        <v>6482000</v>
      </c>
      <c r="I829" s="67">
        <f t="shared" si="208"/>
        <v>6482000</v>
      </c>
    </row>
    <row r="830" spans="1:9" x14ac:dyDescent="0.25">
      <c r="A830" s="162" t="s">
        <v>435</v>
      </c>
      <c r="B830" s="87">
        <v>903</v>
      </c>
      <c r="C830" s="87">
        <v>14</v>
      </c>
      <c r="D830" s="21">
        <v>3</v>
      </c>
      <c r="E830" s="87" t="s">
        <v>520</v>
      </c>
      <c r="F830" s="87">
        <v>540</v>
      </c>
      <c r="G830" s="67">
        <f>G831+G832+G833</f>
        <v>6482000</v>
      </c>
      <c r="H830" s="67">
        <f t="shared" ref="H830:I830" si="209">H831+H832+H833</f>
        <v>6482000</v>
      </c>
      <c r="I830" s="67">
        <f t="shared" si="209"/>
        <v>6482000</v>
      </c>
    </row>
    <row r="831" spans="1:9" hidden="1" x14ac:dyDescent="0.25">
      <c r="A831" s="162" t="s">
        <v>424</v>
      </c>
      <c r="B831" s="87"/>
      <c r="C831" s="87"/>
      <c r="D831" s="21"/>
      <c r="E831" s="87"/>
      <c r="F831" s="87"/>
      <c r="G831" s="67"/>
      <c r="H831" s="67"/>
      <c r="I831" s="67"/>
    </row>
    <row r="832" spans="1:9" hidden="1" x14ac:dyDescent="0.25">
      <c r="A832" s="162" t="s">
        <v>425</v>
      </c>
      <c r="B832" s="87"/>
      <c r="C832" s="87"/>
      <c r="D832" s="21"/>
      <c r="E832" s="87"/>
      <c r="F832" s="87"/>
      <c r="G832" s="65">
        <v>3952000</v>
      </c>
      <c r="H832" s="65">
        <v>3952000</v>
      </c>
      <c r="I832" s="65">
        <v>3952000</v>
      </c>
    </row>
    <row r="833" spans="1:10" hidden="1" x14ac:dyDescent="0.25">
      <c r="A833" s="162" t="s">
        <v>426</v>
      </c>
      <c r="B833" s="87"/>
      <c r="C833" s="87"/>
      <c r="D833" s="21"/>
      <c r="E833" s="87"/>
      <c r="F833" s="87"/>
      <c r="G833" s="65">
        <v>2530000</v>
      </c>
      <c r="H833" s="65">
        <v>2530000</v>
      </c>
      <c r="I833" s="65">
        <v>2530000</v>
      </c>
    </row>
    <row r="834" spans="1:10" x14ac:dyDescent="0.25">
      <c r="A834" s="129" t="s">
        <v>521</v>
      </c>
      <c r="B834" s="129"/>
      <c r="C834" s="129"/>
      <c r="D834" s="129"/>
      <c r="E834" s="129"/>
      <c r="F834" s="129"/>
      <c r="G834" s="71">
        <f>G835+G868+G1094+G1133</f>
        <v>262027590.53</v>
      </c>
      <c r="H834" s="71">
        <f>H835+H868+H1094+H1133</f>
        <v>243981021</v>
      </c>
      <c r="I834" s="71">
        <f>I835+I868+I1094+I1133</f>
        <v>240111156</v>
      </c>
      <c r="J834" s="15"/>
    </row>
    <row r="835" spans="1:10" x14ac:dyDescent="0.25">
      <c r="A835" s="177" t="s">
        <v>16</v>
      </c>
      <c r="B835" s="35">
        <v>904</v>
      </c>
      <c r="C835" s="36" t="s">
        <v>17</v>
      </c>
      <c r="D835" s="36" t="s">
        <v>18</v>
      </c>
      <c r="E835" s="37"/>
      <c r="F835" s="37"/>
      <c r="G835" s="72">
        <f>G836</f>
        <v>11609232</v>
      </c>
      <c r="H835" s="72">
        <f t="shared" ref="H835:I835" si="210">H836</f>
        <v>11609232</v>
      </c>
      <c r="I835" s="72">
        <f t="shared" si="210"/>
        <v>11609232</v>
      </c>
      <c r="J835" s="15"/>
    </row>
    <row r="836" spans="1:10" ht="46.5" customHeight="1" x14ac:dyDescent="0.25">
      <c r="A836" s="178" t="s">
        <v>45</v>
      </c>
      <c r="B836" s="85">
        <v>904</v>
      </c>
      <c r="C836" s="38" t="s">
        <v>17</v>
      </c>
      <c r="D836" s="38" t="s">
        <v>161</v>
      </c>
      <c r="E836" s="39"/>
      <c r="F836" s="39"/>
      <c r="G836" s="62">
        <f>G837+G849</f>
        <v>11609232</v>
      </c>
      <c r="H836" s="62">
        <f t="shared" ref="H836:I836" si="211">H837+H849</f>
        <v>11609232</v>
      </c>
      <c r="I836" s="62">
        <f t="shared" si="211"/>
        <v>11609232</v>
      </c>
      <c r="J836" s="15"/>
    </row>
    <row r="837" spans="1:10" ht="29.25" customHeight="1" x14ac:dyDescent="0.25">
      <c r="A837" s="174" t="s">
        <v>46</v>
      </c>
      <c r="B837" s="85">
        <v>904</v>
      </c>
      <c r="C837" s="38" t="s">
        <v>17</v>
      </c>
      <c r="D837" s="38" t="s">
        <v>161</v>
      </c>
      <c r="E837" s="85" t="s">
        <v>47</v>
      </c>
      <c r="F837" s="39"/>
      <c r="G837" s="62">
        <f>G838</f>
        <v>965000</v>
      </c>
      <c r="H837" s="62">
        <f t="shared" ref="H837:I839" si="212">H838</f>
        <v>965000</v>
      </c>
      <c r="I837" s="62">
        <f t="shared" si="212"/>
        <v>965000</v>
      </c>
      <c r="J837" s="15"/>
    </row>
    <row r="838" spans="1:10" ht="27.75" customHeight="1" x14ac:dyDescent="0.25">
      <c r="A838" s="174" t="s">
        <v>522</v>
      </c>
      <c r="B838" s="85">
        <v>904</v>
      </c>
      <c r="C838" s="38" t="s">
        <v>17</v>
      </c>
      <c r="D838" s="38" t="s">
        <v>161</v>
      </c>
      <c r="E838" s="85" t="s">
        <v>48</v>
      </c>
      <c r="F838" s="39"/>
      <c r="G838" s="62">
        <f>G839</f>
        <v>965000</v>
      </c>
      <c r="H838" s="62">
        <f t="shared" si="212"/>
        <v>965000</v>
      </c>
      <c r="I838" s="62">
        <f t="shared" si="212"/>
        <v>965000</v>
      </c>
      <c r="J838" s="15"/>
    </row>
    <row r="839" spans="1:10" ht="16.5" customHeight="1" x14ac:dyDescent="0.25">
      <c r="A839" s="174" t="s">
        <v>523</v>
      </c>
      <c r="B839" s="85">
        <v>904</v>
      </c>
      <c r="C839" s="38" t="s">
        <v>17</v>
      </c>
      <c r="D839" s="38" t="s">
        <v>161</v>
      </c>
      <c r="E839" s="85" t="s">
        <v>49</v>
      </c>
      <c r="F839" s="85"/>
      <c r="G839" s="62">
        <f>G840</f>
        <v>965000</v>
      </c>
      <c r="H839" s="62">
        <f t="shared" si="212"/>
        <v>965000</v>
      </c>
      <c r="I839" s="62">
        <f t="shared" si="212"/>
        <v>965000</v>
      </c>
      <c r="J839" s="15"/>
    </row>
    <row r="840" spans="1:10" ht="45.75" customHeight="1" x14ac:dyDescent="0.25">
      <c r="A840" s="174" t="s">
        <v>50</v>
      </c>
      <c r="B840" s="85">
        <v>904</v>
      </c>
      <c r="C840" s="38" t="s">
        <v>17</v>
      </c>
      <c r="D840" s="38" t="s">
        <v>161</v>
      </c>
      <c r="E840" s="85" t="s">
        <v>51</v>
      </c>
      <c r="F840" s="85"/>
      <c r="G840" s="62">
        <f>G841+G845</f>
        <v>965000</v>
      </c>
      <c r="H840" s="62">
        <f t="shared" ref="H840:I840" si="213">H841+H845</f>
        <v>965000</v>
      </c>
      <c r="I840" s="62">
        <f t="shared" si="213"/>
        <v>965000</v>
      </c>
      <c r="J840" s="15"/>
    </row>
    <row r="841" spans="1:10" ht="42" customHeight="1" x14ac:dyDescent="0.25">
      <c r="A841" s="174" t="s">
        <v>25</v>
      </c>
      <c r="B841" s="85">
        <v>904</v>
      </c>
      <c r="C841" s="38" t="s">
        <v>17</v>
      </c>
      <c r="D841" s="38" t="s">
        <v>161</v>
      </c>
      <c r="E841" s="85" t="s">
        <v>51</v>
      </c>
      <c r="F841" s="85">
        <v>100</v>
      </c>
      <c r="G841" s="62">
        <f>G842</f>
        <v>965000</v>
      </c>
      <c r="H841" s="62">
        <f t="shared" ref="H841:I841" si="214">H842</f>
        <v>965000</v>
      </c>
      <c r="I841" s="62">
        <f t="shared" si="214"/>
        <v>965000</v>
      </c>
      <c r="J841" s="15"/>
    </row>
    <row r="842" spans="1:10" ht="39" customHeight="1" x14ac:dyDescent="0.25">
      <c r="A842" s="174" t="s">
        <v>25</v>
      </c>
      <c r="B842" s="85">
        <v>904</v>
      </c>
      <c r="C842" s="38" t="s">
        <v>17</v>
      </c>
      <c r="D842" s="38" t="s">
        <v>161</v>
      </c>
      <c r="E842" s="85" t="s">
        <v>51</v>
      </c>
      <c r="F842" s="85">
        <v>120</v>
      </c>
      <c r="G842" s="62">
        <f>G843+G844</f>
        <v>965000</v>
      </c>
      <c r="H842" s="62">
        <f t="shared" ref="H842:I842" si="215">H843+H844</f>
        <v>965000</v>
      </c>
      <c r="I842" s="62">
        <f t="shared" si="215"/>
        <v>965000</v>
      </c>
      <c r="J842" s="15"/>
    </row>
    <row r="843" spans="1:10" ht="18.75" customHeight="1" x14ac:dyDescent="0.25">
      <c r="A843" s="174" t="s">
        <v>26</v>
      </c>
      <c r="B843" s="85">
        <v>904</v>
      </c>
      <c r="C843" s="38" t="s">
        <v>17</v>
      </c>
      <c r="D843" s="38" t="s">
        <v>161</v>
      </c>
      <c r="E843" s="85" t="s">
        <v>51</v>
      </c>
      <c r="F843" s="85">
        <v>121</v>
      </c>
      <c r="G843" s="62">
        <v>741167</v>
      </c>
      <c r="H843" s="62">
        <v>741167</v>
      </c>
      <c r="I843" s="62">
        <v>741167</v>
      </c>
      <c r="J843" s="15"/>
    </row>
    <row r="844" spans="1:10" ht="26.25" customHeight="1" x14ac:dyDescent="0.25">
      <c r="A844" s="174" t="s">
        <v>28</v>
      </c>
      <c r="B844" s="85">
        <v>904</v>
      </c>
      <c r="C844" s="38" t="s">
        <v>17</v>
      </c>
      <c r="D844" s="38" t="s">
        <v>161</v>
      </c>
      <c r="E844" s="85" t="s">
        <v>51</v>
      </c>
      <c r="F844" s="85">
        <v>129</v>
      </c>
      <c r="G844" s="62">
        <v>223833</v>
      </c>
      <c r="H844" s="62">
        <v>223833</v>
      </c>
      <c r="I844" s="62">
        <v>223833</v>
      </c>
      <c r="J844" s="15"/>
    </row>
    <row r="845" spans="1:10" ht="18" hidden="1" customHeight="1" x14ac:dyDescent="0.25">
      <c r="A845" s="174" t="s">
        <v>29</v>
      </c>
      <c r="B845" s="85">
        <v>904</v>
      </c>
      <c r="C845" s="38" t="s">
        <v>17</v>
      </c>
      <c r="D845" s="38" t="s">
        <v>161</v>
      </c>
      <c r="E845" s="85" t="s">
        <v>51</v>
      </c>
      <c r="F845" s="85">
        <v>200</v>
      </c>
      <c r="G845" s="62">
        <f>G846</f>
        <v>0</v>
      </c>
      <c r="H845" s="62">
        <f t="shared" ref="H845:I845" si="216">H846</f>
        <v>0</v>
      </c>
      <c r="I845" s="62">
        <f t="shared" si="216"/>
        <v>0</v>
      </c>
      <c r="J845" s="15"/>
    </row>
    <row r="846" spans="1:10" ht="15.75" hidden="1" customHeight="1" x14ac:dyDescent="0.25">
      <c r="A846" s="174" t="s">
        <v>30</v>
      </c>
      <c r="B846" s="85">
        <v>904</v>
      </c>
      <c r="C846" s="38" t="s">
        <v>17</v>
      </c>
      <c r="D846" s="38" t="s">
        <v>161</v>
      </c>
      <c r="E846" s="85" t="s">
        <v>51</v>
      </c>
      <c r="F846" s="85">
        <v>240</v>
      </c>
      <c r="G846" s="62">
        <f>G847+G848</f>
        <v>0</v>
      </c>
      <c r="H846" s="62">
        <f t="shared" ref="H846:I846" si="217">H847+H848</f>
        <v>0</v>
      </c>
      <c r="I846" s="62">
        <f t="shared" si="217"/>
        <v>0</v>
      </c>
      <c r="J846" s="15"/>
    </row>
    <row r="847" spans="1:10" ht="16.5" hidden="1" customHeight="1" x14ac:dyDescent="0.25">
      <c r="A847" s="174" t="s">
        <v>31</v>
      </c>
      <c r="B847" s="85">
        <v>904</v>
      </c>
      <c r="C847" s="38" t="s">
        <v>17</v>
      </c>
      <c r="D847" s="38" t="s">
        <v>161</v>
      </c>
      <c r="E847" s="85" t="s">
        <v>51</v>
      </c>
      <c r="F847" s="85">
        <v>242</v>
      </c>
      <c r="G847" s="62"/>
      <c r="H847" s="62">
        <f>G847</f>
        <v>0</v>
      </c>
      <c r="I847" s="62">
        <f>H847</f>
        <v>0</v>
      </c>
      <c r="J847" s="15"/>
    </row>
    <row r="848" spans="1:10" ht="18.75" hidden="1" customHeight="1" x14ac:dyDescent="0.25">
      <c r="A848" s="174" t="s">
        <v>32</v>
      </c>
      <c r="B848" s="85">
        <v>904</v>
      </c>
      <c r="C848" s="38" t="s">
        <v>17</v>
      </c>
      <c r="D848" s="38" t="s">
        <v>161</v>
      </c>
      <c r="E848" s="85" t="s">
        <v>51</v>
      </c>
      <c r="F848" s="85">
        <v>244</v>
      </c>
      <c r="G848" s="62"/>
      <c r="H848" s="62">
        <f>G848</f>
        <v>0</v>
      </c>
      <c r="I848" s="62">
        <f>H848</f>
        <v>0</v>
      </c>
      <c r="J848" s="15"/>
    </row>
    <row r="849" spans="1:10" ht="15" customHeight="1" x14ac:dyDescent="0.25">
      <c r="A849" s="174" t="s">
        <v>22</v>
      </c>
      <c r="B849" s="85">
        <v>904</v>
      </c>
      <c r="C849" s="38" t="s">
        <v>17</v>
      </c>
      <c r="D849" s="38" t="s">
        <v>161</v>
      </c>
      <c r="E849" s="85" t="s">
        <v>41</v>
      </c>
      <c r="F849" s="85"/>
      <c r="G849" s="62">
        <f>G850</f>
        <v>10644232</v>
      </c>
      <c r="H849" s="62">
        <f t="shared" ref="H849:I850" si="218">H850</f>
        <v>10644232</v>
      </c>
      <c r="I849" s="62">
        <f t="shared" si="218"/>
        <v>10644232</v>
      </c>
      <c r="J849" s="15"/>
    </row>
    <row r="850" spans="1:10" ht="12.75" customHeight="1" x14ac:dyDescent="0.25">
      <c r="A850" s="174" t="s">
        <v>22</v>
      </c>
      <c r="B850" s="85">
        <v>904</v>
      </c>
      <c r="C850" s="38" t="s">
        <v>17</v>
      </c>
      <c r="D850" s="38" t="s">
        <v>161</v>
      </c>
      <c r="E850" s="85" t="s">
        <v>41</v>
      </c>
      <c r="F850" s="85"/>
      <c r="G850" s="62">
        <f>G851</f>
        <v>10644232</v>
      </c>
      <c r="H850" s="62">
        <f t="shared" si="218"/>
        <v>10644232</v>
      </c>
      <c r="I850" s="62">
        <f t="shared" si="218"/>
        <v>10644232</v>
      </c>
      <c r="J850" s="15"/>
    </row>
    <row r="851" spans="1:10" ht="15" customHeight="1" x14ac:dyDescent="0.25">
      <c r="A851" s="174" t="s">
        <v>22</v>
      </c>
      <c r="B851" s="85">
        <v>904</v>
      </c>
      <c r="C851" s="38" t="s">
        <v>17</v>
      </c>
      <c r="D851" s="38" t="s">
        <v>161</v>
      </c>
      <c r="E851" s="85" t="s">
        <v>41</v>
      </c>
      <c r="F851" s="85"/>
      <c r="G851" s="62">
        <f>G852+G862</f>
        <v>10644232</v>
      </c>
      <c r="H851" s="62">
        <f t="shared" ref="H851:I851" si="219">H852+H862</f>
        <v>10644232</v>
      </c>
      <c r="I851" s="62">
        <f t="shared" si="219"/>
        <v>10644232</v>
      </c>
      <c r="J851" s="15"/>
    </row>
    <row r="852" spans="1:10" ht="26.25" customHeight="1" x14ac:dyDescent="0.25">
      <c r="A852" s="174" t="s">
        <v>524</v>
      </c>
      <c r="B852" s="85">
        <v>904</v>
      </c>
      <c r="C852" s="38" t="s">
        <v>17</v>
      </c>
      <c r="D852" s="38" t="s">
        <v>161</v>
      </c>
      <c r="E852" s="85" t="s">
        <v>24</v>
      </c>
      <c r="F852" s="85"/>
      <c r="G852" s="62">
        <f>G853+G858</f>
        <v>7006076</v>
      </c>
      <c r="H852" s="62">
        <f>H853+H858</f>
        <v>7006076</v>
      </c>
      <c r="I852" s="62">
        <f>I853+I858</f>
        <v>7006076</v>
      </c>
      <c r="J852" s="15"/>
    </row>
    <row r="853" spans="1:10" ht="39.75" customHeight="1" x14ac:dyDescent="0.25">
      <c r="A853" s="174" t="s">
        <v>25</v>
      </c>
      <c r="B853" s="85">
        <v>904</v>
      </c>
      <c r="C853" s="38" t="s">
        <v>17</v>
      </c>
      <c r="D853" s="38" t="s">
        <v>161</v>
      </c>
      <c r="E853" s="85" t="s">
        <v>24</v>
      </c>
      <c r="F853" s="85">
        <v>100</v>
      </c>
      <c r="G853" s="62">
        <f>G854</f>
        <v>5900716</v>
      </c>
      <c r="H853" s="62">
        <f t="shared" ref="H853:I853" si="220">H854</f>
        <v>5900716</v>
      </c>
      <c r="I853" s="62">
        <f t="shared" si="220"/>
        <v>5900716</v>
      </c>
      <c r="J853" s="15"/>
    </row>
    <row r="854" spans="1:10" ht="38.25" customHeight="1" x14ac:dyDescent="0.25">
      <c r="A854" s="174" t="s">
        <v>25</v>
      </c>
      <c r="B854" s="85">
        <v>904</v>
      </c>
      <c r="C854" s="38" t="s">
        <v>17</v>
      </c>
      <c r="D854" s="38" t="s">
        <v>161</v>
      </c>
      <c r="E854" s="85" t="s">
        <v>24</v>
      </c>
      <c r="F854" s="85">
        <v>120</v>
      </c>
      <c r="G854" s="62">
        <f>G855+G856+G857</f>
        <v>5900716</v>
      </c>
      <c r="H854" s="62">
        <f t="shared" ref="H854:I854" si="221">H855+H856+H857</f>
        <v>5900716</v>
      </c>
      <c r="I854" s="62">
        <f t="shared" si="221"/>
        <v>5900716</v>
      </c>
      <c r="J854" s="15"/>
    </row>
    <row r="855" spans="1:10" ht="13.5" customHeight="1" x14ac:dyDescent="0.25">
      <c r="A855" s="174" t="s">
        <v>26</v>
      </c>
      <c r="B855" s="85">
        <v>904</v>
      </c>
      <c r="C855" s="38" t="s">
        <v>17</v>
      </c>
      <c r="D855" s="38" t="s">
        <v>161</v>
      </c>
      <c r="E855" s="85" t="s">
        <v>24</v>
      </c>
      <c r="F855" s="85">
        <v>121</v>
      </c>
      <c r="G855" s="62">
        <v>4458291</v>
      </c>
      <c r="H855" s="62">
        <v>4458291</v>
      </c>
      <c r="I855" s="62">
        <v>4458291</v>
      </c>
      <c r="J855" s="15"/>
    </row>
    <row r="856" spans="1:10" ht="24" customHeight="1" x14ac:dyDescent="0.25">
      <c r="A856" s="174" t="s">
        <v>27</v>
      </c>
      <c r="B856" s="85">
        <v>904</v>
      </c>
      <c r="C856" s="38" t="s">
        <v>17</v>
      </c>
      <c r="D856" s="38" t="s">
        <v>161</v>
      </c>
      <c r="E856" s="85" t="s">
        <v>24</v>
      </c>
      <c r="F856" s="85">
        <v>122</v>
      </c>
      <c r="G856" s="62">
        <v>202666</v>
      </c>
      <c r="H856" s="62">
        <v>202666</v>
      </c>
      <c r="I856" s="62">
        <v>202666</v>
      </c>
      <c r="J856" s="15"/>
    </row>
    <row r="857" spans="1:10" ht="32.25" customHeight="1" x14ac:dyDescent="0.25">
      <c r="A857" s="174" t="s">
        <v>28</v>
      </c>
      <c r="B857" s="85">
        <v>904</v>
      </c>
      <c r="C857" s="38" t="s">
        <v>17</v>
      </c>
      <c r="D857" s="38" t="s">
        <v>161</v>
      </c>
      <c r="E857" s="85" t="s">
        <v>24</v>
      </c>
      <c r="F857" s="85">
        <v>129</v>
      </c>
      <c r="G857" s="62">
        <v>1239759</v>
      </c>
      <c r="H857" s="62">
        <v>1239759</v>
      </c>
      <c r="I857" s="62">
        <v>1239759</v>
      </c>
      <c r="J857" s="15"/>
    </row>
    <row r="858" spans="1:10" ht="17.25" customHeight="1" x14ac:dyDescent="0.25">
      <c r="A858" s="174" t="s">
        <v>29</v>
      </c>
      <c r="B858" s="85">
        <v>904</v>
      </c>
      <c r="C858" s="38" t="s">
        <v>17</v>
      </c>
      <c r="D858" s="38" t="s">
        <v>161</v>
      </c>
      <c r="E858" s="85" t="s">
        <v>24</v>
      </c>
      <c r="F858" s="85">
        <v>200</v>
      </c>
      <c r="G858" s="62">
        <f>G859</f>
        <v>1105360</v>
      </c>
      <c r="H858" s="62">
        <f t="shared" ref="H858:I858" si="222">H859</f>
        <v>1105360</v>
      </c>
      <c r="I858" s="62">
        <f t="shared" si="222"/>
        <v>1105360</v>
      </c>
      <c r="J858" s="15"/>
    </row>
    <row r="859" spans="1:10" ht="18.75" customHeight="1" x14ac:dyDescent="0.25">
      <c r="A859" s="174" t="s">
        <v>30</v>
      </c>
      <c r="B859" s="85">
        <v>904</v>
      </c>
      <c r="C859" s="38" t="s">
        <v>17</v>
      </c>
      <c r="D859" s="38" t="s">
        <v>161</v>
      </c>
      <c r="E859" s="85" t="s">
        <v>24</v>
      </c>
      <c r="F859" s="85">
        <v>240</v>
      </c>
      <c r="G859" s="62">
        <f>G860+G861</f>
        <v>1105360</v>
      </c>
      <c r="H859" s="62">
        <f t="shared" ref="H859:I859" si="223">H860+H861</f>
        <v>1105360</v>
      </c>
      <c r="I859" s="62">
        <f t="shared" si="223"/>
        <v>1105360</v>
      </c>
      <c r="J859" s="15"/>
    </row>
    <row r="860" spans="1:10" ht="18.75" customHeight="1" x14ac:dyDescent="0.25">
      <c r="A860" s="174" t="s">
        <v>31</v>
      </c>
      <c r="B860" s="85">
        <v>904</v>
      </c>
      <c r="C860" s="38" t="s">
        <v>17</v>
      </c>
      <c r="D860" s="38" t="s">
        <v>161</v>
      </c>
      <c r="E860" s="85" t="s">
        <v>24</v>
      </c>
      <c r="F860" s="85">
        <v>242</v>
      </c>
      <c r="G860" s="62">
        <v>867900</v>
      </c>
      <c r="H860" s="62">
        <v>867900</v>
      </c>
      <c r="I860" s="62">
        <v>867900</v>
      </c>
      <c r="J860" s="15"/>
    </row>
    <row r="861" spans="1:10" ht="16.5" customHeight="1" x14ac:dyDescent="0.25">
      <c r="A861" s="174" t="s">
        <v>32</v>
      </c>
      <c r="B861" s="85">
        <v>904</v>
      </c>
      <c r="C861" s="38" t="s">
        <v>17</v>
      </c>
      <c r="D861" s="38" t="s">
        <v>161</v>
      </c>
      <c r="E861" s="85" t="s">
        <v>24</v>
      </c>
      <c r="F861" s="85">
        <v>244</v>
      </c>
      <c r="G861" s="62">
        <v>237460</v>
      </c>
      <c r="H861" s="62">
        <v>237460</v>
      </c>
      <c r="I861" s="62">
        <v>237460</v>
      </c>
      <c r="J861" s="15"/>
    </row>
    <row r="862" spans="1:10" ht="39" customHeight="1" x14ac:dyDescent="0.25">
      <c r="A862" s="174" t="s">
        <v>525</v>
      </c>
      <c r="B862" s="85">
        <v>904</v>
      </c>
      <c r="C862" s="38" t="s">
        <v>17</v>
      </c>
      <c r="D862" s="38" t="s">
        <v>161</v>
      </c>
      <c r="E862" s="85" t="s">
        <v>126</v>
      </c>
      <c r="F862" s="85"/>
      <c r="G862" s="62">
        <f>G863</f>
        <v>3638156</v>
      </c>
      <c r="H862" s="62">
        <f t="shared" ref="H862:I863" si="224">H863</f>
        <v>3638156</v>
      </c>
      <c r="I862" s="62">
        <f t="shared" si="224"/>
        <v>3638156</v>
      </c>
      <c r="J862" s="15"/>
    </row>
    <row r="863" spans="1:10" ht="37.5" customHeight="1" x14ac:dyDescent="0.25">
      <c r="A863" s="174" t="s">
        <v>25</v>
      </c>
      <c r="B863" s="85">
        <v>904</v>
      </c>
      <c r="C863" s="38" t="s">
        <v>17</v>
      </c>
      <c r="D863" s="38" t="s">
        <v>161</v>
      </c>
      <c r="E863" s="85" t="s">
        <v>126</v>
      </c>
      <c r="F863" s="85">
        <v>100</v>
      </c>
      <c r="G863" s="62">
        <f>G864</f>
        <v>3638156</v>
      </c>
      <c r="H863" s="62">
        <f t="shared" si="224"/>
        <v>3638156</v>
      </c>
      <c r="I863" s="62">
        <f t="shared" si="224"/>
        <v>3638156</v>
      </c>
      <c r="J863" s="15"/>
    </row>
    <row r="864" spans="1:10" ht="38.25" customHeight="1" x14ac:dyDescent="0.25">
      <c r="A864" s="174" t="s">
        <v>25</v>
      </c>
      <c r="B864" s="85">
        <v>904</v>
      </c>
      <c r="C864" s="38" t="s">
        <v>17</v>
      </c>
      <c r="D864" s="38" t="s">
        <v>161</v>
      </c>
      <c r="E864" s="85" t="s">
        <v>126</v>
      </c>
      <c r="F864" s="85">
        <v>120</v>
      </c>
      <c r="G864" s="62">
        <f>G865+G866+G867</f>
        <v>3638156</v>
      </c>
      <c r="H864" s="62">
        <f t="shared" ref="H864:I864" si="225">H865+H866+H867</f>
        <v>3638156</v>
      </c>
      <c r="I864" s="62">
        <f t="shared" si="225"/>
        <v>3638156</v>
      </c>
      <c r="J864" s="15"/>
    </row>
    <row r="865" spans="1:10" ht="16.5" customHeight="1" x14ac:dyDescent="0.25">
      <c r="A865" s="174" t="s">
        <v>26</v>
      </c>
      <c r="B865" s="85">
        <v>904</v>
      </c>
      <c r="C865" s="38" t="s">
        <v>17</v>
      </c>
      <c r="D865" s="38" t="s">
        <v>161</v>
      </c>
      <c r="E865" s="85" t="s">
        <v>126</v>
      </c>
      <c r="F865" s="85">
        <v>121</v>
      </c>
      <c r="G865" s="62">
        <v>2732839</v>
      </c>
      <c r="H865" s="62">
        <v>2732839</v>
      </c>
      <c r="I865" s="62">
        <v>2732839</v>
      </c>
      <c r="J865" s="15"/>
    </row>
    <row r="866" spans="1:10" ht="27.75" customHeight="1" x14ac:dyDescent="0.25">
      <c r="A866" s="174" t="s">
        <v>27</v>
      </c>
      <c r="B866" s="85">
        <v>904</v>
      </c>
      <c r="C866" s="38" t="s">
        <v>17</v>
      </c>
      <c r="D866" s="38" t="s">
        <v>161</v>
      </c>
      <c r="E866" s="85" t="s">
        <v>126</v>
      </c>
      <c r="F866" s="85">
        <v>122</v>
      </c>
      <c r="G866" s="62">
        <v>80000</v>
      </c>
      <c r="H866" s="62">
        <v>80000</v>
      </c>
      <c r="I866" s="62">
        <v>80000</v>
      </c>
      <c r="J866" s="15"/>
    </row>
    <row r="867" spans="1:10" ht="24" customHeight="1" x14ac:dyDescent="0.25">
      <c r="A867" s="174" t="s">
        <v>28</v>
      </c>
      <c r="B867" s="85">
        <v>904</v>
      </c>
      <c r="C867" s="38" t="s">
        <v>17</v>
      </c>
      <c r="D867" s="38" t="s">
        <v>161</v>
      </c>
      <c r="E867" s="85" t="s">
        <v>126</v>
      </c>
      <c r="F867" s="85">
        <v>129</v>
      </c>
      <c r="G867" s="62">
        <v>825317</v>
      </c>
      <c r="H867" s="62">
        <v>825317</v>
      </c>
      <c r="I867" s="62">
        <v>825317</v>
      </c>
      <c r="J867" s="15"/>
    </row>
    <row r="868" spans="1:10" x14ac:dyDescent="0.25">
      <c r="A868" s="176" t="s">
        <v>291</v>
      </c>
      <c r="B868" s="16">
        <v>904</v>
      </c>
      <c r="C868" s="18">
        <v>7</v>
      </c>
      <c r="D868" s="18">
        <v>0</v>
      </c>
      <c r="E868" s="26"/>
      <c r="F868" s="26"/>
      <c r="G868" s="72">
        <f>G869+G922+G969+G1004+G1052</f>
        <v>242121112.53</v>
      </c>
      <c r="H868" s="72">
        <f>H869+H922+H969+H1004+H1052</f>
        <v>224042543</v>
      </c>
      <c r="I868" s="72">
        <f>I869+I922+I969+I1004+I1052</f>
        <v>220171678</v>
      </c>
    </row>
    <row r="869" spans="1:10" x14ac:dyDescent="0.25">
      <c r="A869" s="162" t="s">
        <v>526</v>
      </c>
      <c r="B869" s="87">
        <v>904</v>
      </c>
      <c r="C869" s="21">
        <v>7</v>
      </c>
      <c r="D869" s="21">
        <v>1</v>
      </c>
      <c r="E869" s="84"/>
      <c r="F869" s="84"/>
      <c r="G869" s="73">
        <f>G870</f>
        <v>64795642</v>
      </c>
      <c r="H869" s="73">
        <f t="shared" ref="H869:I870" si="226">H870</f>
        <v>61054238</v>
      </c>
      <c r="I869" s="73">
        <f t="shared" si="226"/>
        <v>60654238</v>
      </c>
    </row>
    <row r="870" spans="1:10" ht="25.5" x14ac:dyDescent="0.25">
      <c r="A870" s="162" t="s">
        <v>294</v>
      </c>
      <c r="B870" s="87">
        <v>904</v>
      </c>
      <c r="C870" s="21">
        <v>7</v>
      </c>
      <c r="D870" s="21">
        <v>1</v>
      </c>
      <c r="E870" s="21" t="s">
        <v>47</v>
      </c>
      <c r="F870" s="31"/>
      <c r="G870" s="62">
        <f>G871</f>
        <v>64795642</v>
      </c>
      <c r="H870" s="62">
        <f t="shared" si="226"/>
        <v>61054238</v>
      </c>
      <c r="I870" s="62">
        <f t="shared" si="226"/>
        <v>60654238</v>
      </c>
    </row>
    <row r="871" spans="1:10" ht="25.5" x14ac:dyDescent="0.25">
      <c r="A871" s="162" t="str">
        <f>'[1]пр 7 2017'!$B$522</f>
        <v>Подпрограмма  "Развитие дошкольного,общего образования и дополнительного образования детей в Соболевском районе"</v>
      </c>
      <c r="B871" s="87">
        <v>904</v>
      </c>
      <c r="C871" s="21">
        <v>7</v>
      </c>
      <c r="D871" s="21">
        <v>1</v>
      </c>
      <c r="E871" s="21" t="str">
        <f>'[1]пр 7 2017'!$E$522</f>
        <v>01 1 00 00000</v>
      </c>
      <c r="F871" s="87"/>
      <c r="G871" s="62">
        <f>G872+G902+G912+G917</f>
        <v>64795642</v>
      </c>
      <c r="H871" s="62">
        <f>H872+H902+H912+H917</f>
        <v>61054238</v>
      </c>
      <c r="I871" s="62">
        <f>I872+I902+I912+I917</f>
        <v>60654238</v>
      </c>
    </row>
    <row r="872" spans="1:10" x14ac:dyDescent="0.25">
      <c r="A872" s="162" t="str">
        <f>'[1]пр 7 2017'!$B$523</f>
        <v xml:space="preserve">Основное мероприятие "Развитие дошкольного образования" </v>
      </c>
      <c r="B872" s="87">
        <v>904</v>
      </c>
      <c r="C872" s="21">
        <v>7</v>
      </c>
      <c r="D872" s="21">
        <v>1</v>
      </c>
      <c r="E872" s="21" t="str">
        <f>'[1]пр 7 2017'!$E$523</f>
        <v>01 1 01 00000</v>
      </c>
      <c r="F872" s="87"/>
      <c r="G872" s="62">
        <f>G873+G878+G893</f>
        <v>60581238</v>
      </c>
      <c r="H872" s="62">
        <f t="shared" ref="H872:I872" si="227">H873+H878+H893</f>
        <v>60534238</v>
      </c>
      <c r="I872" s="62">
        <f t="shared" si="227"/>
        <v>60534238</v>
      </c>
    </row>
    <row r="873" spans="1:10" ht="38.25" x14ac:dyDescent="0.25">
      <c r="A873" s="162" t="s">
        <v>151</v>
      </c>
      <c r="B873" s="87">
        <v>904</v>
      </c>
      <c r="C873" s="21">
        <v>7</v>
      </c>
      <c r="D873" s="21">
        <v>1</v>
      </c>
      <c r="E873" s="21" t="str">
        <f>'[1]пр 7 2017'!$E$524</f>
        <v>01 1 01 09990</v>
      </c>
      <c r="F873" s="87"/>
      <c r="G873" s="62">
        <f>G874</f>
        <v>47000</v>
      </c>
      <c r="H873" s="67">
        <f t="shared" ref="H873:I874" si="228">H874</f>
        <v>0</v>
      </c>
      <c r="I873" s="67">
        <f t="shared" si="228"/>
        <v>0</v>
      </c>
    </row>
    <row r="874" spans="1:10" x14ac:dyDescent="0.25">
      <c r="A874" s="162" t="s">
        <v>29</v>
      </c>
      <c r="B874" s="87">
        <v>904</v>
      </c>
      <c r="C874" s="21">
        <v>7</v>
      </c>
      <c r="D874" s="21">
        <v>1</v>
      </c>
      <c r="E874" s="21" t="str">
        <f>'[1]пр 7 2017'!$E$524</f>
        <v>01 1 01 09990</v>
      </c>
      <c r="F874" s="87">
        <v>200</v>
      </c>
      <c r="G874" s="62">
        <f>G875</f>
        <v>47000</v>
      </c>
      <c r="H874" s="67">
        <f t="shared" si="228"/>
        <v>0</v>
      </c>
      <c r="I874" s="67">
        <f t="shared" si="228"/>
        <v>0</v>
      </c>
    </row>
    <row r="875" spans="1:10" ht="16.5" customHeight="1" x14ac:dyDescent="0.25">
      <c r="A875" s="162" t="s">
        <v>30</v>
      </c>
      <c r="B875" s="87">
        <v>904</v>
      </c>
      <c r="C875" s="21">
        <v>7</v>
      </c>
      <c r="D875" s="21">
        <v>1</v>
      </c>
      <c r="E875" s="21" t="str">
        <f>'[1]пр 7 2017'!$E$524</f>
        <v>01 1 01 09990</v>
      </c>
      <c r="F875" s="87">
        <v>240</v>
      </c>
      <c r="G875" s="67">
        <f>G876+G877</f>
        <v>47000</v>
      </c>
      <c r="H875" s="67">
        <f>H876+H877</f>
        <v>0</v>
      </c>
      <c r="I875" s="67">
        <f>I876+I877</f>
        <v>0</v>
      </c>
    </row>
    <row r="876" spans="1:10" ht="18" hidden="1" customHeight="1" x14ac:dyDescent="0.25">
      <c r="A876" s="162" t="s">
        <v>31</v>
      </c>
      <c r="B876" s="87">
        <v>904</v>
      </c>
      <c r="C876" s="21">
        <v>7</v>
      </c>
      <c r="D876" s="21">
        <v>1</v>
      </c>
      <c r="E876" s="21" t="str">
        <f>'[1]пр 7 2017'!$E$524</f>
        <v>01 1 01 09990</v>
      </c>
      <c r="F876" s="87">
        <v>242</v>
      </c>
      <c r="G876" s="62"/>
      <c r="H876" s="62"/>
      <c r="I876" s="67"/>
    </row>
    <row r="877" spans="1:10" ht="18" customHeight="1" x14ac:dyDescent="0.25">
      <c r="A877" s="162" t="s">
        <v>32</v>
      </c>
      <c r="B877" s="87">
        <v>904</v>
      </c>
      <c r="C877" s="21">
        <v>7</v>
      </c>
      <c r="D877" s="21">
        <v>1</v>
      </c>
      <c r="E877" s="21" t="str">
        <f>'[1]пр 7 2017'!$E$524</f>
        <v>01 1 01 09990</v>
      </c>
      <c r="F877" s="87">
        <v>244</v>
      </c>
      <c r="G877" s="67">
        <v>47000</v>
      </c>
      <c r="H877" s="67"/>
      <c r="I877" s="67"/>
    </row>
    <row r="878" spans="1:10" ht="25.5" x14ac:dyDescent="0.25">
      <c r="A878" s="162" t="s">
        <v>527</v>
      </c>
      <c r="B878" s="87">
        <v>904</v>
      </c>
      <c r="C878" s="21">
        <v>7</v>
      </c>
      <c r="D878" s="21">
        <v>1</v>
      </c>
      <c r="E878" s="21" t="s">
        <v>528</v>
      </c>
      <c r="F878" s="87"/>
      <c r="G878" s="67">
        <f>G879+G884+G888</f>
        <v>34234238</v>
      </c>
      <c r="H878" s="67">
        <f>H879+H884+H888</f>
        <v>34234238</v>
      </c>
      <c r="I878" s="67">
        <f>I879+I884+I888</f>
        <v>34234238</v>
      </c>
    </row>
    <row r="879" spans="1:10" ht="38.25" x14ac:dyDescent="0.25">
      <c r="A879" s="162" t="s">
        <v>25</v>
      </c>
      <c r="B879" s="87">
        <v>904</v>
      </c>
      <c r="C879" s="21">
        <v>7</v>
      </c>
      <c r="D879" s="21">
        <v>1</v>
      </c>
      <c r="E879" s="21" t="s">
        <v>528</v>
      </c>
      <c r="F879" s="87">
        <v>100</v>
      </c>
      <c r="G879" s="67">
        <f>G880</f>
        <v>21122843</v>
      </c>
      <c r="H879" s="67">
        <f>H880</f>
        <v>21122843</v>
      </c>
      <c r="I879" s="67">
        <f>I880</f>
        <v>21122843</v>
      </c>
    </row>
    <row r="880" spans="1:10" x14ac:dyDescent="0.25">
      <c r="A880" s="162" t="str">
        <f>A933</f>
        <v>Расходы на выплаты персоналу казенных учреждений</v>
      </c>
      <c r="B880" s="87">
        <v>904</v>
      </c>
      <c r="C880" s="21">
        <v>7</v>
      </c>
      <c r="D880" s="21">
        <v>1</v>
      </c>
      <c r="E880" s="21" t="str">
        <f>E879</f>
        <v>01 1 01 10080</v>
      </c>
      <c r="F880" s="87">
        <v>110</v>
      </c>
      <c r="G880" s="67">
        <f>G881+G882+G883</f>
        <v>21122843</v>
      </c>
      <c r="H880" s="67">
        <f>H881+H882+H883</f>
        <v>21122843</v>
      </c>
      <c r="I880" s="67">
        <f>I881+I882+I883</f>
        <v>21122843</v>
      </c>
    </row>
    <row r="881" spans="1:9" x14ac:dyDescent="0.25">
      <c r="A881" s="162" t="s">
        <v>310</v>
      </c>
      <c r="B881" s="87">
        <v>904</v>
      </c>
      <c r="C881" s="21">
        <v>7</v>
      </c>
      <c r="D881" s="21">
        <v>1</v>
      </c>
      <c r="E881" s="21" t="s">
        <v>528</v>
      </c>
      <c r="F881" s="87">
        <v>111</v>
      </c>
      <c r="G881" s="67">
        <v>13404465</v>
      </c>
      <c r="H881" s="67">
        <v>13404465</v>
      </c>
      <c r="I881" s="67">
        <v>13404465</v>
      </c>
    </row>
    <row r="882" spans="1:9" x14ac:dyDescent="0.25">
      <c r="A882" s="162" t="s">
        <v>529</v>
      </c>
      <c r="B882" s="87">
        <v>904</v>
      </c>
      <c r="C882" s="21">
        <v>7</v>
      </c>
      <c r="D882" s="21">
        <v>1</v>
      </c>
      <c r="E882" s="21" t="s">
        <v>528</v>
      </c>
      <c r="F882" s="87">
        <v>112</v>
      </c>
      <c r="G882" s="67">
        <v>3100000</v>
      </c>
      <c r="H882" s="67">
        <v>3100000</v>
      </c>
      <c r="I882" s="67">
        <v>3100000</v>
      </c>
    </row>
    <row r="883" spans="1:9" ht="25.5" x14ac:dyDescent="0.25">
      <c r="A883" s="162" t="s">
        <v>530</v>
      </c>
      <c r="B883" s="87">
        <v>904</v>
      </c>
      <c r="C883" s="21">
        <v>7</v>
      </c>
      <c r="D883" s="21">
        <v>1</v>
      </c>
      <c r="E883" s="21" t="s">
        <v>528</v>
      </c>
      <c r="F883" s="87">
        <v>119</v>
      </c>
      <c r="G883" s="67">
        <v>4618378</v>
      </c>
      <c r="H883" s="67">
        <v>4618378</v>
      </c>
      <c r="I883" s="67">
        <v>4618378</v>
      </c>
    </row>
    <row r="884" spans="1:9" x14ac:dyDescent="0.25">
      <c r="A884" s="162" t="str">
        <f>A874</f>
        <v>Закупка товаров, работ и услуг для обеспечения государственных (муниципальных) нужд</v>
      </c>
      <c r="B884" s="87">
        <v>904</v>
      </c>
      <c r="C884" s="21">
        <v>7</v>
      </c>
      <c r="D884" s="21">
        <v>1</v>
      </c>
      <c r="E884" s="21" t="s">
        <v>528</v>
      </c>
      <c r="F884" s="87">
        <v>200</v>
      </c>
      <c r="G884" s="67">
        <f>G885</f>
        <v>13010530</v>
      </c>
      <c r="H884" s="67">
        <f>H885</f>
        <v>13010530</v>
      </c>
      <c r="I884" s="67">
        <f>I885</f>
        <v>13010530</v>
      </c>
    </row>
    <row r="885" spans="1:9" ht="16.5" customHeight="1" x14ac:dyDescent="0.25">
      <c r="A885" s="162" t="str">
        <f>A875</f>
        <v>Иные закупки товаров, работ и услуг для обеспечения государственных (муниципальных) нужд</v>
      </c>
      <c r="B885" s="87">
        <v>904</v>
      </c>
      <c r="C885" s="21">
        <v>7</v>
      </c>
      <c r="D885" s="21">
        <v>1</v>
      </c>
      <c r="E885" s="21" t="s">
        <v>528</v>
      </c>
      <c r="F885" s="87">
        <v>240</v>
      </c>
      <c r="G885" s="67">
        <f>G886+G887</f>
        <v>13010530</v>
      </c>
      <c r="H885" s="67">
        <f>H886+H887</f>
        <v>13010530</v>
      </c>
      <c r="I885" s="67">
        <f>I886+I887</f>
        <v>13010530</v>
      </c>
    </row>
    <row r="886" spans="1:9" x14ac:dyDescent="0.25">
      <c r="A886" s="162" t="str">
        <f>A876</f>
        <v>Закупка товаров, работ, услуг в сфере информационно-коммуникационных технологий</v>
      </c>
      <c r="B886" s="87">
        <v>904</v>
      </c>
      <c r="C886" s="21">
        <v>7</v>
      </c>
      <c r="D886" s="21">
        <v>1</v>
      </c>
      <c r="E886" s="21" t="s">
        <v>528</v>
      </c>
      <c r="F886" s="87">
        <v>242</v>
      </c>
      <c r="G886" s="67">
        <v>384475</v>
      </c>
      <c r="H886" s="67">
        <v>384475</v>
      </c>
      <c r="I886" s="67">
        <v>384475</v>
      </c>
    </row>
    <row r="887" spans="1:9" ht="18" customHeight="1" x14ac:dyDescent="0.25">
      <c r="A887" s="162" t="str">
        <f>A877</f>
        <v>Прочая закупка товаров, работ и услуг для обеспечения государственных (муниципальных) нужд</v>
      </c>
      <c r="B887" s="87">
        <v>904</v>
      </c>
      <c r="C887" s="21">
        <v>7</v>
      </c>
      <c r="D887" s="21">
        <v>1</v>
      </c>
      <c r="E887" s="21" t="s">
        <v>528</v>
      </c>
      <c r="F887" s="87">
        <v>244</v>
      </c>
      <c r="G887" s="67">
        <v>12626055</v>
      </c>
      <c r="H887" s="67">
        <v>12626055</v>
      </c>
      <c r="I887" s="67">
        <v>12626055</v>
      </c>
    </row>
    <row r="888" spans="1:9" x14ac:dyDescent="0.25">
      <c r="A888" s="162" t="s">
        <v>33</v>
      </c>
      <c r="B888" s="87">
        <v>904</v>
      </c>
      <c r="C888" s="21">
        <v>7</v>
      </c>
      <c r="D888" s="21">
        <v>1</v>
      </c>
      <c r="E888" s="21" t="s">
        <v>528</v>
      </c>
      <c r="F888" s="87">
        <v>800</v>
      </c>
      <c r="G888" s="67">
        <f>G889</f>
        <v>100865</v>
      </c>
      <c r="H888" s="67">
        <f>H889</f>
        <v>100865</v>
      </c>
      <c r="I888" s="67">
        <f>I889</f>
        <v>100865</v>
      </c>
    </row>
    <row r="889" spans="1:9" x14ac:dyDescent="0.25">
      <c r="A889" s="162" t="s">
        <v>34</v>
      </c>
      <c r="B889" s="87">
        <v>904</v>
      </c>
      <c r="C889" s="21">
        <v>7</v>
      </c>
      <c r="D889" s="21">
        <v>1</v>
      </c>
      <c r="E889" s="21" t="s">
        <v>528</v>
      </c>
      <c r="F889" s="87">
        <v>850</v>
      </c>
      <c r="G889" s="67">
        <f>G890+G891+G892</f>
        <v>100865</v>
      </c>
      <c r="H889" s="67">
        <f>H890+H891+H892</f>
        <v>100865</v>
      </c>
      <c r="I889" s="67">
        <f>I890+I891+I892</f>
        <v>100865</v>
      </c>
    </row>
    <row r="890" spans="1:9" x14ac:dyDescent="0.25">
      <c r="A890" s="162" t="s">
        <v>35</v>
      </c>
      <c r="B890" s="87">
        <v>904</v>
      </c>
      <c r="C890" s="21">
        <v>7</v>
      </c>
      <c r="D890" s="21">
        <v>1</v>
      </c>
      <c r="E890" s="21" t="s">
        <v>528</v>
      </c>
      <c r="F890" s="87">
        <v>851</v>
      </c>
      <c r="G890" s="67">
        <v>92697</v>
      </c>
      <c r="H890" s="67">
        <v>92697</v>
      </c>
      <c r="I890" s="67">
        <v>92697</v>
      </c>
    </row>
    <row r="891" spans="1:9" x14ac:dyDescent="0.25">
      <c r="A891" s="162" t="s">
        <v>36</v>
      </c>
      <c r="B891" s="87">
        <v>904</v>
      </c>
      <c r="C891" s="21">
        <v>7</v>
      </c>
      <c r="D891" s="21">
        <v>1</v>
      </c>
      <c r="E891" s="21" t="s">
        <v>528</v>
      </c>
      <c r="F891" s="87">
        <v>852</v>
      </c>
      <c r="G891" s="67">
        <v>8168</v>
      </c>
      <c r="H891" s="67">
        <v>8168</v>
      </c>
      <c r="I891" s="67">
        <v>8168</v>
      </c>
    </row>
    <row r="892" spans="1:9" hidden="1" x14ac:dyDescent="0.25">
      <c r="A892" s="162" t="s">
        <v>37</v>
      </c>
      <c r="B892" s="87">
        <v>904</v>
      </c>
      <c r="C892" s="21">
        <v>7</v>
      </c>
      <c r="D892" s="21">
        <v>1</v>
      </c>
      <c r="E892" s="21" t="s">
        <v>528</v>
      </c>
      <c r="F892" s="87">
        <v>853</v>
      </c>
      <c r="G892" s="67"/>
      <c r="H892" s="67"/>
      <c r="I892" s="67"/>
    </row>
    <row r="893" spans="1:9" ht="59.25" customHeight="1" x14ac:dyDescent="0.25">
      <c r="A893" s="162" t="s">
        <v>531</v>
      </c>
      <c r="B893" s="87">
        <v>904</v>
      </c>
      <c r="C893" s="21">
        <v>7</v>
      </c>
      <c r="D893" s="21">
        <v>1</v>
      </c>
      <c r="E893" s="21" t="s">
        <v>532</v>
      </c>
      <c r="F893" s="87"/>
      <c r="G893" s="67">
        <f>G894+G898</f>
        <v>26300000</v>
      </c>
      <c r="H893" s="67">
        <f>H894+H898</f>
        <v>26300000</v>
      </c>
      <c r="I893" s="67">
        <f t="shared" ref="I893" si="229">I894+I898</f>
        <v>26300000</v>
      </c>
    </row>
    <row r="894" spans="1:9" ht="38.25" x14ac:dyDescent="0.25">
      <c r="A894" s="162" t="str">
        <f>A879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894" s="87">
        <v>904</v>
      </c>
      <c r="C894" s="21">
        <v>7</v>
      </c>
      <c r="D894" s="21">
        <v>1</v>
      </c>
      <c r="E894" s="21" t="s">
        <v>532</v>
      </c>
      <c r="F894" s="87">
        <v>100</v>
      </c>
      <c r="G894" s="67">
        <f>G895</f>
        <v>25289000</v>
      </c>
      <c r="H894" s="67">
        <f>H895</f>
        <v>25289000</v>
      </c>
      <c r="I894" s="67">
        <f>I895</f>
        <v>25289000</v>
      </c>
    </row>
    <row r="895" spans="1:9" x14ac:dyDescent="0.25">
      <c r="A895" s="162" t="str">
        <f>A880</f>
        <v>Расходы на выплаты персоналу казенных учреждений</v>
      </c>
      <c r="B895" s="87">
        <v>904</v>
      </c>
      <c r="C895" s="21">
        <v>7</v>
      </c>
      <c r="D895" s="21">
        <v>1</v>
      </c>
      <c r="E895" s="21" t="str">
        <f>E894</f>
        <v>01 1 01 40230</v>
      </c>
      <c r="F895" s="87">
        <v>110</v>
      </c>
      <c r="G895" s="67">
        <f>G896+G897</f>
        <v>25289000</v>
      </c>
      <c r="H895" s="67">
        <f>H896+H897</f>
        <v>25289000</v>
      </c>
      <c r="I895" s="67">
        <f>I896+I897</f>
        <v>25289000</v>
      </c>
    </row>
    <row r="896" spans="1:9" x14ac:dyDescent="0.25">
      <c r="A896" s="162" t="str">
        <f>A881</f>
        <v>Фонд оплаты труда учреждений</v>
      </c>
      <c r="B896" s="87">
        <v>904</v>
      </c>
      <c r="C896" s="21">
        <v>7</v>
      </c>
      <c r="D896" s="21">
        <v>1</v>
      </c>
      <c r="E896" s="21" t="s">
        <v>532</v>
      </c>
      <c r="F896" s="87">
        <v>111</v>
      </c>
      <c r="G896" s="67">
        <v>19423187</v>
      </c>
      <c r="H896" s="67">
        <v>19423187</v>
      </c>
      <c r="I896" s="67">
        <v>19423187</v>
      </c>
    </row>
    <row r="897" spans="1:9" ht="25.5" x14ac:dyDescent="0.25">
      <c r="A897" s="162" t="str">
        <f>A883</f>
        <v>Взносы по обязательному социальному страхованию на выплаты по оплате труда работников и иные выплаты работникам учреждений</v>
      </c>
      <c r="B897" s="87">
        <v>904</v>
      </c>
      <c r="C897" s="21">
        <v>7</v>
      </c>
      <c r="D897" s="21">
        <v>1</v>
      </c>
      <c r="E897" s="21" t="s">
        <v>532</v>
      </c>
      <c r="F897" s="87">
        <v>119</v>
      </c>
      <c r="G897" s="67">
        <v>5865813</v>
      </c>
      <c r="H897" s="67">
        <v>5865813</v>
      </c>
      <c r="I897" s="67">
        <v>5865813</v>
      </c>
    </row>
    <row r="898" spans="1:9" x14ac:dyDescent="0.25">
      <c r="A898" s="162" t="str">
        <f>A884</f>
        <v>Закупка товаров, работ и услуг для обеспечения государственных (муниципальных) нужд</v>
      </c>
      <c r="B898" s="87">
        <v>904</v>
      </c>
      <c r="C898" s="21">
        <v>7</v>
      </c>
      <c r="D898" s="21">
        <v>1</v>
      </c>
      <c r="E898" s="21" t="s">
        <v>532</v>
      </c>
      <c r="F898" s="87">
        <v>200</v>
      </c>
      <c r="G898" s="67">
        <f>G899</f>
        <v>1011000</v>
      </c>
      <c r="H898" s="67">
        <f>H899</f>
        <v>1011000</v>
      </c>
      <c r="I898" s="67">
        <f>I899</f>
        <v>1011000</v>
      </c>
    </row>
    <row r="899" spans="1:9" ht="18" customHeight="1" x14ac:dyDescent="0.25">
      <c r="A899" s="162" t="str">
        <f>A885</f>
        <v>Иные закупки товаров, работ и услуг для обеспечения государственных (муниципальных) нужд</v>
      </c>
      <c r="B899" s="87">
        <v>904</v>
      </c>
      <c r="C899" s="21">
        <v>7</v>
      </c>
      <c r="D899" s="21">
        <v>1</v>
      </c>
      <c r="E899" s="21" t="s">
        <v>532</v>
      </c>
      <c r="F899" s="87">
        <v>240</v>
      </c>
      <c r="G899" s="67">
        <f>G900+G901</f>
        <v>1011000</v>
      </c>
      <c r="H899" s="67">
        <f>H900+H901</f>
        <v>1011000</v>
      </c>
      <c r="I899" s="67">
        <f>I900+I901</f>
        <v>1011000</v>
      </c>
    </row>
    <row r="900" spans="1:9" x14ac:dyDescent="0.25">
      <c r="A900" s="162" t="str">
        <f>A886</f>
        <v>Закупка товаров, работ, услуг в сфере информационно-коммуникационных технологий</v>
      </c>
      <c r="B900" s="87">
        <v>904</v>
      </c>
      <c r="C900" s="21">
        <v>7</v>
      </c>
      <c r="D900" s="21">
        <v>1</v>
      </c>
      <c r="E900" s="21" t="s">
        <v>532</v>
      </c>
      <c r="F900" s="87">
        <v>242</v>
      </c>
      <c r="G900" s="67">
        <v>400000</v>
      </c>
      <c r="H900" s="67">
        <v>400000</v>
      </c>
      <c r="I900" s="67">
        <v>400000</v>
      </c>
    </row>
    <row r="901" spans="1:9" ht="15.75" customHeight="1" x14ac:dyDescent="0.25">
      <c r="A901" s="162" t="str">
        <f>A887</f>
        <v>Прочая закупка товаров, работ и услуг для обеспечения государственных (муниципальных) нужд</v>
      </c>
      <c r="B901" s="87">
        <v>904</v>
      </c>
      <c r="C901" s="21">
        <v>7</v>
      </c>
      <c r="D901" s="21">
        <v>1</v>
      </c>
      <c r="E901" s="21" t="s">
        <v>532</v>
      </c>
      <c r="F901" s="87">
        <v>244</v>
      </c>
      <c r="G901" s="67">
        <v>611000</v>
      </c>
      <c r="H901" s="67">
        <v>611000</v>
      </c>
      <c r="I901" s="67">
        <v>611000</v>
      </c>
    </row>
    <row r="902" spans="1:9" ht="15.75" hidden="1" customHeight="1" x14ac:dyDescent="0.25">
      <c r="A902" s="162" t="s">
        <v>533</v>
      </c>
      <c r="B902" s="87">
        <v>904</v>
      </c>
      <c r="C902" s="21">
        <v>7</v>
      </c>
      <c r="D902" s="21">
        <v>1</v>
      </c>
      <c r="E902" s="21" t="s">
        <v>534</v>
      </c>
      <c r="F902" s="87"/>
      <c r="G902" s="67">
        <f>G903</f>
        <v>0</v>
      </c>
      <c r="H902" s="67">
        <f t="shared" ref="H902:I902" si="230">H903</f>
        <v>0</v>
      </c>
      <c r="I902" s="67">
        <f t="shared" si="230"/>
        <v>0</v>
      </c>
    </row>
    <row r="903" spans="1:9" ht="51.75" hidden="1" customHeight="1" x14ac:dyDescent="0.25">
      <c r="A903" s="162" t="s">
        <v>531</v>
      </c>
      <c r="B903" s="87">
        <v>904</v>
      </c>
      <c r="C903" s="21">
        <v>7</v>
      </c>
      <c r="D903" s="21">
        <v>1</v>
      </c>
      <c r="E903" s="21" t="s">
        <v>535</v>
      </c>
      <c r="F903" s="87"/>
      <c r="G903" s="67">
        <f>G904+G908</f>
        <v>0</v>
      </c>
      <c r="H903" s="67">
        <f>H904+H908</f>
        <v>0</v>
      </c>
      <c r="I903" s="67">
        <f>I904+I908</f>
        <v>0</v>
      </c>
    </row>
    <row r="904" spans="1:9" ht="47.25" hidden="1" customHeight="1" x14ac:dyDescent="0.25">
      <c r="A904" s="162" t="s">
        <v>25</v>
      </c>
      <c r="B904" s="87">
        <v>904</v>
      </c>
      <c r="C904" s="21">
        <v>7</v>
      </c>
      <c r="D904" s="21">
        <v>1</v>
      </c>
      <c r="E904" s="21" t="s">
        <v>535</v>
      </c>
      <c r="F904" s="87">
        <v>100</v>
      </c>
      <c r="G904" s="67">
        <f>G905</f>
        <v>0</v>
      </c>
      <c r="H904" s="67">
        <f t="shared" ref="H904:I904" si="231">H905</f>
        <v>0</v>
      </c>
      <c r="I904" s="67">
        <f t="shared" si="231"/>
        <v>0</v>
      </c>
    </row>
    <row r="905" spans="1:9" ht="19.5" hidden="1" customHeight="1" x14ac:dyDescent="0.25">
      <c r="A905" s="162" t="s">
        <v>536</v>
      </c>
      <c r="B905" s="87">
        <v>904</v>
      </c>
      <c r="C905" s="21">
        <v>7</v>
      </c>
      <c r="D905" s="21">
        <v>1</v>
      </c>
      <c r="E905" s="21" t="s">
        <v>535</v>
      </c>
      <c r="F905" s="87">
        <v>110</v>
      </c>
      <c r="G905" s="67">
        <f>G906+G907</f>
        <v>0</v>
      </c>
      <c r="H905" s="67">
        <f t="shared" ref="H905:I905" si="232">H906+H907</f>
        <v>0</v>
      </c>
      <c r="I905" s="67">
        <f t="shared" si="232"/>
        <v>0</v>
      </c>
    </row>
    <row r="906" spans="1:9" ht="15.75" hidden="1" customHeight="1" x14ac:dyDescent="0.25">
      <c r="A906" s="162" t="s">
        <v>310</v>
      </c>
      <c r="B906" s="87">
        <v>904</v>
      </c>
      <c r="C906" s="21">
        <v>7</v>
      </c>
      <c r="D906" s="21">
        <v>1</v>
      </c>
      <c r="E906" s="21" t="s">
        <v>535</v>
      </c>
      <c r="F906" s="87">
        <v>111</v>
      </c>
      <c r="G906" s="67"/>
      <c r="H906" s="67"/>
      <c r="I906" s="67"/>
    </row>
    <row r="907" spans="1:9" ht="25.5" hidden="1" customHeight="1" x14ac:dyDescent="0.25">
      <c r="A907" s="162" t="s">
        <v>530</v>
      </c>
      <c r="B907" s="87">
        <v>904</v>
      </c>
      <c r="C907" s="21">
        <v>7</v>
      </c>
      <c r="D907" s="21">
        <v>1</v>
      </c>
      <c r="E907" s="21" t="s">
        <v>535</v>
      </c>
      <c r="F907" s="87">
        <v>119</v>
      </c>
      <c r="G907" s="67"/>
      <c r="H907" s="67"/>
      <c r="I907" s="67"/>
    </row>
    <row r="908" spans="1:9" ht="15" hidden="1" customHeight="1" x14ac:dyDescent="0.25">
      <c r="A908" s="162" t="s">
        <v>29</v>
      </c>
      <c r="B908" s="87">
        <v>904</v>
      </c>
      <c r="C908" s="21">
        <v>7</v>
      </c>
      <c r="D908" s="21">
        <v>1</v>
      </c>
      <c r="E908" s="21" t="s">
        <v>535</v>
      </c>
      <c r="F908" s="87">
        <v>200</v>
      </c>
      <c r="G908" s="67">
        <f>G909</f>
        <v>0</v>
      </c>
      <c r="H908" s="67">
        <f t="shared" ref="H908:I908" si="233">H909</f>
        <v>0</v>
      </c>
      <c r="I908" s="67">
        <f t="shared" si="233"/>
        <v>0</v>
      </c>
    </row>
    <row r="909" spans="1:9" ht="21.75" hidden="1" customHeight="1" x14ac:dyDescent="0.25">
      <c r="A909" s="162" t="s">
        <v>30</v>
      </c>
      <c r="B909" s="87">
        <v>904</v>
      </c>
      <c r="C909" s="21">
        <v>7</v>
      </c>
      <c r="D909" s="21">
        <v>1</v>
      </c>
      <c r="E909" s="21" t="s">
        <v>535</v>
      </c>
      <c r="F909" s="87">
        <v>240</v>
      </c>
      <c r="G909" s="67">
        <f>G910+G911</f>
        <v>0</v>
      </c>
      <c r="H909" s="67">
        <f t="shared" ref="H909:I909" si="234">H910+H911</f>
        <v>0</v>
      </c>
      <c r="I909" s="67">
        <f t="shared" si="234"/>
        <v>0</v>
      </c>
    </row>
    <row r="910" spans="1:9" ht="18" hidden="1" customHeight="1" x14ac:dyDescent="0.25">
      <c r="A910" s="162" t="s">
        <v>31</v>
      </c>
      <c r="B910" s="87">
        <v>904</v>
      </c>
      <c r="C910" s="21">
        <v>7</v>
      </c>
      <c r="D910" s="21">
        <v>1</v>
      </c>
      <c r="E910" s="21" t="s">
        <v>535</v>
      </c>
      <c r="F910" s="87">
        <v>242</v>
      </c>
      <c r="G910" s="67"/>
      <c r="H910" s="67"/>
      <c r="I910" s="67"/>
    </row>
    <row r="911" spans="1:9" ht="20.25" hidden="1" customHeight="1" x14ac:dyDescent="0.25">
      <c r="A911" s="162" t="s">
        <v>32</v>
      </c>
      <c r="B911" s="87">
        <v>904</v>
      </c>
      <c r="C911" s="21">
        <v>7</v>
      </c>
      <c r="D911" s="21">
        <v>1</v>
      </c>
      <c r="E911" s="21" t="s">
        <v>535</v>
      </c>
      <c r="F911" s="87">
        <v>244</v>
      </c>
      <c r="G911" s="67"/>
      <c r="H911" s="67"/>
      <c r="I911" s="67"/>
    </row>
    <row r="912" spans="1:9" ht="18.75" customHeight="1" x14ac:dyDescent="0.25">
      <c r="A912" s="162" t="s">
        <v>537</v>
      </c>
      <c r="B912" s="87">
        <v>904</v>
      </c>
      <c r="C912" s="21">
        <v>7</v>
      </c>
      <c r="D912" s="21">
        <v>1</v>
      </c>
      <c r="E912" s="21" t="s">
        <v>538</v>
      </c>
      <c r="F912" s="87"/>
      <c r="G912" s="67">
        <f>G913</f>
        <v>100000</v>
      </c>
      <c r="H912" s="67">
        <f t="shared" ref="H912:I915" si="235">H913</f>
        <v>120000</v>
      </c>
      <c r="I912" s="67">
        <f t="shared" si="235"/>
        <v>120000</v>
      </c>
    </row>
    <row r="913" spans="1:10" ht="39.75" customHeight="1" x14ac:dyDescent="0.25">
      <c r="A913" s="162" t="s">
        <v>151</v>
      </c>
      <c r="B913" s="87">
        <v>904</v>
      </c>
      <c r="C913" s="21">
        <v>7</v>
      </c>
      <c r="D913" s="21">
        <v>1</v>
      </c>
      <c r="E913" s="21" t="s">
        <v>539</v>
      </c>
      <c r="F913" s="87"/>
      <c r="G913" s="67">
        <f>G914</f>
        <v>100000</v>
      </c>
      <c r="H913" s="67">
        <f t="shared" si="235"/>
        <v>120000</v>
      </c>
      <c r="I913" s="67">
        <f t="shared" si="235"/>
        <v>120000</v>
      </c>
    </row>
    <row r="914" spans="1:10" ht="16.5" customHeight="1" x14ac:dyDescent="0.25">
      <c r="A914" s="162" t="s">
        <v>117</v>
      </c>
      <c r="B914" s="87">
        <v>904</v>
      </c>
      <c r="C914" s="21">
        <v>7</v>
      </c>
      <c r="D914" s="21">
        <v>1</v>
      </c>
      <c r="E914" s="21" t="s">
        <v>539</v>
      </c>
      <c r="F914" s="87">
        <v>200</v>
      </c>
      <c r="G914" s="67">
        <f>G915</f>
        <v>100000</v>
      </c>
      <c r="H914" s="67">
        <f t="shared" si="235"/>
        <v>120000</v>
      </c>
      <c r="I914" s="67">
        <f t="shared" si="235"/>
        <v>120000</v>
      </c>
    </row>
    <row r="915" spans="1:10" ht="21" customHeight="1" x14ac:dyDescent="0.25">
      <c r="A915" s="162" t="s">
        <v>30</v>
      </c>
      <c r="B915" s="87">
        <v>904</v>
      </c>
      <c r="C915" s="21">
        <v>7</v>
      </c>
      <c r="D915" s="21">
        <v>1</v>
      </c>
      <c r="E915" s="21" t="s">
        <v>539</v>
      </c>
      <c r="F915" s="87">
        <v>240</v>
      </c>
      <c r="G915" s="67">
        <f>G916</f>
        <v>100000</v>
      </c>
      <c r="H915" s="67">
        <f t="shared" si="235"/>
        <v>120000</v>
      </c>
      <c r="I915" s="67">
        <f t="shared" si="235"/>
        <v>120000</v>
      </c>
    </row>
    <row r="916" spans="1:10" ht="20.25" customHeight="1" x14ac:dyDescent="0.25">
      <c r="A916" s="162" t="s">
        <v>32</v>
      </c>
      <c r="B916" s="87">
        <v>904</v>
      </c>
      <c r="C916" s="21">
        <v>7</v>
      </c>
      <c r="D916" s="21">
        <v>1</v>
      </c>
      <c r="E916" s="21" t="s">
        <v>539</v>
      </c>
      <c r="F916" s="87">
        <v>244</v>
      </c>
      <c r="G916" s="67">
        <v>100000</v>
      </c>
      <c r="H916" s="67">
        <v>120000</v>
      </c>
      <c r="I916" s="67">
        <v>120000</v>
      </c>
    </row>
    <row r="917" spans="1:10" ht="25.5" x14ac:dyDescent="0.25">
      <c r="A917" s="162" t="s">
        <v>540</v>
      </c>
      <c r="B917" s="87">
        <v>904</v>
      </c>
      <c r="C917" s="21">
        <v>7</v>
      </c>
      <c r="D917" s="21">
        <v>1</v>
      </c>
      <c r="E917" s="21" t="s">
        <v>297</v>
      </c>
      <c r="F917" s="87"/>
      <c r="G917" s="67">
        <f>G918</f>
        <v>4114404</v>
      </c>
      <c r="H917" s="67">
        <f t="shared" ref="H917:I917" si="236">H918</f>
        <v>400000</v>
      </c>
      <c r="I917" s="67">
        <f t="shared" si="236"/>
        <v>0</v>
      </c>
    </row>
    <row r="918" spans="1:10" ht="38.25" x14ac:dyDescent="0.25">
      <c r="A918" s="162" t="s">
        <v>151</v>
      </c>
      <c r="B918" s="87">
        <v>904</v>
      </c>
      <c r="C918" s="21">
        <v>7</v>
      </c>
      <c r="D918" s="21">
        <v>1</v>
      </c>
      <c r="E918" s="21" t="s">
        <v>298</v>
      </c>
      <c r="F918" s="87"/>
      <c r="G918" s="67">
        <f>G919</f>
        <v>4114404</v>
      </c>
      <c r="H918" s="67">
        <f t="shared" ref="H918:I920" si="237">H919</f>
        <v>400000</v>
      </c>
      <c r="I918" s="67">
        <f t="shared" si="237"/>
        <v>0</v>
      </c>
    </row>
    <row r="919" spans="1:10" x14ac:dyDescent="0.25">
      <c r="A919" s="162" t="s">
        <v>117</v>
      </c>
      <c r="B919" s="87">
        <v>904</v>
      </c>
      <c r="C919" s="21">
        <v>7</v>
      </c>
      <c r="D919" s="21">
        <v>1</v>
      </c>
      <c r="E919" s="21" t="s">
        <v>298</v>
      </c>
      <c r="F919" s="87">
        <v>200</v>
      </c>
      <c r="G919" s="67">
        <f>G920</f>
        <v>4114404</v>
      </c>
      <c r="H919" s="67">
        <f t="shared" si="237"/>
        <v>400000</v>
      </c>
      <c r="I919" s="67">
        <f t="shared" si="237"/>
        <v>0</v>
      </c>
    </row>
    <row r="920" spans="1:10" ht="17.25" customHeight="1" x14ac:dyDescent="0.25">
      <c r="A920" s="162" t="s">
        <v>30</v>
      </c>
      <c r="B920" s="87">
        <v>904</v>
      </c>
      <c r="C920" s="21">
        <v>7</v>
      </c>
      <c r="D920" s="21">
        <v>1</v>
      </c>
      <c r="E920" s="21" t="s">
        <v>298</v>
      </c>
      <c r="F920" s="87">
        <v>240</v>
      </c>
      <c r="G920" s="67">
        <f>G921</f>
        <v>4114404</v>
      </c>
      <c r="H920" s="67">
        <f t="shared" si="237"/>
        <v>400000</v>
      </c>
      <c r="I920" s="67">
        <f t="shared" si="237"/>
        <v>0</v>
      </c>
    </row>
    <row r="921" spans="1:10" ht="15" customHeight="1" x14ac:dyDescent="0.25">
      <c r="A921" s="162" t="s">
        <v>32</v>
      </c>
      <c r="B921" s="87">
        <v>904</v>
      </c>
      <c r="C921" s="21">
        <v>7</v>
      </c>
      <c r="D921" s="21">
        <v>1</v>
      </c>
      <c r="E921" s="21" t="s">
        <v>298</v>
      </c>
      <c r="F921" s="87">
        <v>244</v>
      </c>
      <c r="G921" s="67">
        <v>4114404</v>
      </c>
      <c r="H921" s="67">
        <v>400000</v>
      </c>
      <c r="I921" s="67"/>
    </row>
    <row r="922" spans="1:10" x14ac:dyDescent="0.25">
      <c r="A922" s="162" t="s">
        <v>293</v>
      </c>
      <c r="B922" s="87">
        <v>904</v>
      </c>
      <c r="C922" s="21">
        <v>7</v>
      </c>
      <c r="D922" s="21">
        <v>2</v>
      </c>
      <c r="E922" s="21"/>
      <c r="F922" s="84"/>
      <c r="G922" s="62">
        <f>G923</f>
        <v>145299921</v>
      </c>
      <c r="H922" s="62">
        <f t="shared" ref="G922:I923" si="238">H923</f>
        <v>130516994</v>
      </c>
      <c r="I922" s="62">
        <f t="shared" si="238"/>
        <v>128887979</v>
      </c>
    </row>
    <row r="923" spans="1:10" ht="25.5" x14ac:dyDescent="0.25">
      <c r="A923" s="162" t="s">
        <v>46</v>
      </c>
      <c r="B923" s="87">
        <v>904</v>
      </c>
      <c r="C923" s="21">
        <v>7</v>
      </c>
      <c r="D923" s="21">
        <v>2</v>
      </c>
      <c r="E923" s="21" t="s">
        <v>47</v>
      </c>
      <c r="F923" s="87"/>
      <c r="G923" s="62">
        <f t="shared" si="238"/>
        <v>145299921</v>
      </c>
      <c r="H923" s="62">
        <f t="shared" si="238"/>
        <v>130516994</v>
      </c>
      <c r="I923" s="62">
        <f t="shared" si="238"/>
        <v>128887979</v>
      </c>
    </row>
    <row r="924" spans="1:10" ht="25.5" x14ac:dyDescent="0.25">
      <c r="A924" s="162" t="s">
        <v>295</v>
      </c>
      <c r="B924" s="87">
        <v>904</v>
      </c>
      <c r="C924" s="21">
        <v>7</v>
      </c>
      <c r="D924" s="21">
        <v>2</v>
      </c>
      <c r="E924" s="21" t="s">
        <v>296</v>
      </c>
      <c r="F924" s="87"/>
      <c r="G924" s="62">
        <f>G925+G958+G964</f>
        <v>145299921</v>
      </c>
      <c r="H924" s="62">
        <f t="shared" ref="H924:I924" si="239">H925+H958+H964</f>
        <v>130516994</v>
      </c>
      <c r="I924" s="62">
        <f t="shared" si="239"/>
        <v>128887979</v>
      </c>
      <c r="J924" s="15"/>
    </row>
    <row r="925" spans="1:10" x14ac:dyDescent="0.25">
      <c r="A925" s="162" t="s">
        <v>533</v>
      </c>
      <c r="B925" s="87">
        <v>904</v>
      </c>
      <c r="C925" s="21">
        <v>7</v>
      </c>
      <c r="D925" s="21">
        <v>2</v>
      </c>
      <c r="E925" s="21" t="s">
        <v>534</v>
      </c>
      <c r="F925" s="87"/>
      <c r="G925" s="73">
        <f>G926+G931+G944+G953</f>
        <v>129038972</v>
      </c>
      <c r="H925" s="73">
        <f t="shared" ref="H925:I925" si="240">H926+H931+H944+H953</f>
        <v>128176494</v>
      </c>
      <c r="I925" s="73">
        <f t="shared" si="240"/>
        <v>127987479</v>
      </c>
    </row>
    <row r="926" spans="1:10" ht="38.25" x14ac:dyDescent="0.25">
      <c r="A926" s="162" t="s">
        <v>151</v>
      </c>
      <c r="B926" s="87">
        <v>904</v>
      </c>
      <c r="C926" s="21">
        <v>7</v>
      </c>
      <c r="D926" s="21">
        <v>2</v>
      </c>
      <c r="E926" s="21" t="s">
        <v>541</v>
      </c>
      <c r="F926" s="87"/>
      <c r="G926" s="67">
        <f>G927</f>
        <v>1151493</v>
      </c>
      <c r="H926" s="67">
        <f>H927</f>
        <v>289015</v>
      </c>
      <c r="I926" s="67">
        <f>I927</f>
        <v>100000</v>
      </c>
    </row>
    <row r="927" spans="1:10" x14ac:dyDescent="0.25">
      <c r="A927" s="162" t="s">
        <v>117</v>
      </c>
      <c r="B927" s="87">
        <v>904</v>
      </c>
      <c r="C927" s="21">
        <v>7</v>
      </c>
      <c r="D927" s="21">
        <v>2</v>
      </c>
      <c r="E927" s="21" t="s">
        <v>541</v>
      </c>
      <c r="F927" s="87">
        <v>200</v>
      </c>
      <c r="G927" s="67">
        <f>G928</f>
        <v>1151493</v>
      </c>
      <c r="H927" s="67">
        <f t="shared" ref="H927:I927" si="241">H928</f>
        <v>289015</v>
      </c>
      <c r="I927" s="67">
        <f t="shared" si="241"/>
        <v>100000</v>
      </c>
    </row>
    <row r="928" spans="1:10" ht="17.25" customHeight="1" x14ac:dyDescent="0.25">
      <c r="A928" s="162" t="str">
        <f>A899</f>
        <v>Иные закупки товаров, работ и услуг для обеспечения государственных (муниципальных) нужд</v>
      </c>
      <c r="B928" s="87">
        <v>904</v>
      </c>
      <c r="C928" s="21">
        <v>7</v>
      </c>
      <c r="D928" s="21">
        <v>2</v>
      </c>
      <c r="E928" s="21" t="s">
        <v>541</v>
      </c>
      <c r="F928" s="87">
        <v>240</v>
      </c>
      <c r="G928" s="67">
        <f>G929+G930</f>
        <v>1151493</v>
      </c>
      <c r="H928" s="67">
        <f t="shared" ref="H928:I928" si="242">H929+H930</f>
        <v>289015</v>
      </c>
      <c r="I928" s="67">
        <f t="shared" si="242"/>
        <v>100000</v>
      </c>
    </row>
    <row r="929" spans="1:9" x14ac:dyDescent="0.25">
      <c r="A929" s="162" t="str">
        <f>A886</f>
        <v>Закупка товаров, работ, услуг в сфере информационно-коммуникационных технологий</v>
      </c>
      <c r="B929" s="87">
        <v>904</v>
      </c>
      <c r="C929" s="21">
        <v>7</v>
      </c>
      <c r="D929" s="21">
        <v>2</v>
      </c>
      <c r="E929" s="21" t="s">
        <v>541</v>
      </c>
      <c r="F929" s="87">
        <v>242</v>
      </c>
      <c r="G929" s="67">
        <v>100000</v>
      </c>
      <c r="H929" s="67">
        <v>50000</v>
      </c>
      <c r="I929" s="67">
        <v>50000</v>
      </c>
    </row>
    <row r="930" spans="1:9" ht="19.5" customHeight="1" x14ac:dyDescent="0.25">
      <c r="A930" s="162" t="str">
        <f>A887</f>
        <v>Прочая закупка товаров, работ и услуг для обеспечения государственных (муниципальных) нужд</v>
      </c>
      <c r="B930" s="87">
        <v>904</v>
      </c>
      <c r="C930" s="21">
        <v>7</v>
      </c>
      <c r="D930" s="21">
        <v>2</v>
      </c>
      <c r="E930" s="21" t="s">
        <v>541</v>
      </c>
      <c r="F930" s="87">
        <v>244</v>
      </c>
      <c r="G930" s="67">
        <v>1051493</v>
      </c>
      <c r="H930" s="67">
        <v>239015</v>
      </c>
      <c r="I930" s="67">
        <v>50000</v>
      </c>
    </row>
    <row r="931" spans="1:9" ht="25.5" x14ac:dyDescent="0.25">
      <c r="A931" s="162" t="s">
        <v>527</v>
      </c>
      <c r="B931" s="87">
        <v>904</v>
      </c>
      <c r="C931" s="21">
        <v>7</v>
      </c>
      <c r="D931" s="21">
        <v>2</v>
      </c>
      <c r="E931" s="21" t="s">
        <v>542</v>
      </c>
      <c r="F931" s="87"/>
      <c r="G931" s="62">
        <f>G932+G935+G939</f>
        <v>28222479</v>
      </c>
      <c r="H931" s="62">
        <f>H932+H935+H939</f>
        <v>28222479</v>
      </c>
      <c r="I931" s="62">
        <f>I932+I935+I939</f>
        <v>28222479</v>
      </c>
    </row>
    <row r="932" spans="1:9" ht="38.25" x14ac:dyDescent="0.25">
      <c r="A932" s="162" t="s">
        <v>25</v>
      </c>
      <c r="B932" s="87">
        <v>904</v>
      </c>
      <c r="C932" s="21">
        <v>7</v>
      </c>
      <c r="D932" s="21">
        <v>2</v>
      </c>
      <c r="E932" s="21" t="s">
        <v>542</v>
      </c>
      <c r="F932" s="87">
        <v>100</v>
      </c>
      <c r="G932" s="67">
        <f t="shared" ref="G932:I933" si="243">G933</f>
        <v>2714000</v>
      </c>
      <c r="H932" s="67">
        <f t="shared" si="243"/>
        <v>2714000</v>
      </c>
      <c r="I932" s="67">
        <f t="shared" si="243"/>
        <v>2714000</v>
      </c>
    </row>
    <row r="933" spans="1:9" x14ac:dyDescent="0.25">
      <c r="A933" s="162" t="s">
        <v>536</v>
      </c>
      <c r="B933" s="87">
        <v>904</v>
      </c>
      <c r="C933" s="21">
        <v>7</v>
      </c>
      <c r="D933" s="21">
        <v>2</v>
      </c>
      <c r="E933" s="21" t="s">
        <v>542</v>
      </c>
      <c r="F933" s="87">
        <v>110</v>
      </c>
      <c r="G933" s="67">
        <f t="shared" si="243"/>
        <v>2714000</v>
      </c>
      <c r="H933" s="67">
        <f t="shared" si="243"/>
        <v>2714000</v>
      </c>
      <c r="I933" s="67">
        <f t="shared" si="243"/>
        <v>2714000</v>
      </c>
    </row>
    <row r="934" spans="1:9" x14ac:dyDescent="0.25">
      <c r="A934" s="162" t="s">
        <v>529</v>
      </c>
      <c r="B934" s="87">
        <v>904</v>
      </c>
      <c r="C934" s="21">
        <v>7</v>
      </c>
      <c r="D934" s="21">
        <v>2</v>
      </c>
      <c r="E934" s="21" t="s">
        <v>542</v>
      </c>
      <c r="F934" s="87">
        <v>112</v>
      </c>
      <c r="G934" s="67">
        <v>2714000</v>
      </c>
      <c r="H934" s="67">
        <v>2714000</v>
      </c>
      <c r="I934" s="67">
        <v>2714000</v>
      </c>
    </row>
    <row r="935" spans="1:9" x14ac:dyDescent="0.25">
      <c r="A935" s="162" t="str">
        <f>A927</f>
        <v>Закупка товаров, работ и услуг для государственных (муниципальных) нужд</v>
      </c>
      <c r="B935" s="87">
        <v>904</v>
      </c>
      <c r="C935" s="21">
        <v>7</v>
      </c>
      <c r="D935" s="21">
        <v>2</v>
      </c>
      <c r="E935" s="21" t="s">
        <v>542</v>
      </c>
      <c r="F935" s="87">
        <v>200</v>
      </c>
      <c r="G935" s="67">
        <f>G936</f>
        <v>25209867</v>
      </c>
      <c r="H935" s="67">
        <f t="shared" ref="H935:I935" si="244">H936</f>
        <v>25209867</v>
      </c>
      <c r="I935" s="67">
        <f t="shared" si="244"/>
        <v>25209867</v>
      </c>
    </row>
    <row r="936" spans="1:9" ht="18" customHeight="1" x14ac:dyDescent="0.25">
      <c r="A936" s="162" t="str">
        <f>A928</f>
        <v>Иные закупки товаров, работ и услуг для обеспечения государственных (муниципальных) нужд</v>
      </c>
      <c r="B936" s="87">
        <v>904</v>
      </c>
      <c r="C936" s="21">
        <v>7</v>
      </c>
      <c r="D936" s="21">
        <v>2</v>
      </c>
      <c r="E936" s="21" t="s">
        <v>542</v>
      </c>
      <c r="F936" s="87">
        <v>240</v>
      </c>
      <c r="G936" s="67">
        <f>G937+G938</f>
        <v>25209867</v>
      </c>
      <c r="H936" s="67">
        <f>H937+H938</f>
        <v>25209867</v>
      </c>
      <c r="I936" s="67">
        <f>I937+I938</f>
        <v>25209867</v>
      </c>
    </row>
    <row r="937" spans="1:9" x14ac:dyDescent="0.25">
      <c r="A937" s="162" t="str">
        <f>A929</f>
        <v>Закупка товаров, работ, услуг в сфере информационно-коммуникационных технологий</v>
      </c>
      <c r="B937" s="87">
        <v>904</v>
      </c>
      <c r="C937" s="21">
        <v>7</v>
      </c>
      <c r="D937" s="21">
        <v>2</v>
      </c>
      <c r="E937" s="21" t="s">
        <v>542</v>
      </c>
      <c r="F937" s="87">
        <v>242</v>
      </c>
      <c r="G937" s="67">
        <v>385220</v>
      </c>
      <c r="H937" s="67">
        <v>385220</v>
      </c>
      <c r="I937" s="67">
        <v>385220</v>
      </c>
    </row>
    <row r="938" spans="1:9" ht="19.5" customHeight="1" x14ac:dyDescent="0.25">
      <c r="A938" s="162" t="str">
        <f>A930</f>
        <v>Прочая закупка товаров, работ и услуг для обеспечения государственных (муниципальных) нужд</v>
      </c>
      <c r="B938" s="87">
        <v>904</v>
      </c>
      <c r="C938" s="21">
        <v>7</v>
      </c>
      <c r="D938" s="21">
        <v>2</v>
      </c>
      <c r="E938" s="21" t="s">
        <v>542</v>
      </c>
      <c r="F938" s="87">
        <v>244</v>
      </c>
      <c r="G938" s="67">
        <v>24824647</v>
      </c>
      <c r="H938" s="67">
        <v>24824647</v>
      </c>
      <c r="I938" s="67">
        <v>24824647</v>
      </c>
    </row>
    <row r="939" spans="1:9" x14ac:dyDescent="0.25">
      <c r="A939" s="162" t="str">
        <f>A888</f>
        <v>Иные бюджетные ассигнования</v>
      </c>
      <c r="B939" s="87">
        <v>904</v>
      </c>
      <c r="C939" s="21">
        <v>7</v>
      </c>
      <c r="D939" s="21">
        <v>2</v>
      </c>
      <c r="E939" s="21" t="s">
        <v>542</v>
      </c>
      <c r="F939" s="87">
        <v>800</v>
      </c>
      <c r="G939" s="67">
        <f>G940</f>
        <v>298612</v>
      </c>
      <c r="H939" s="67">
        <f>H940</f>
        <v>298612</v>
      </c>
      <c r="I939" s="67">
        <f>I940</f>
        <v>298612</v>
      </c>
    </row>
    <row r="940" spans="1:9" x14ac:dyDescent="0.25">
      <c r="A940" s="162" t="str">
        <f>A889</f>
        <v>Уплата налогов, сборов и иных платежей</v>
      </c>
      <c r="B940" s="87">
        <v>904</v>
      </c>
      <c r="C940" s="21">
        <v>7</v>
      </c>
      <c r="D940" s="21">
        <v>2</v>
      </c>
      <c r="E940" s="21" t="s">
        <v>542</v>
      </c>
      <c r="F940" s="87">
        <v>850</v>
      </c>
      <c r="G940" s="67">
        <f>G941+G942+G943</f>
        <v>298612</v>
      </c>
      <c r="H940" s="67">
        <f>H941+H942+H943</f>
        <v>298612</v>
      </c>
      <c r="I940" s="67">
        <f>I941+I942+I943</f>
        <v>298612</v>
      </c>
    </row>
    <row r="941" spans="1:9" x14ac:dyDescent="0.25">
      <c r="A941" s="162" t="str">
        <f>A890</f>
        <v>Уплата налога на имущество организаций и земельного налога</v>
      </c>
      <c r="B941" s="87">
        <v>904</v>
      </c>
      <c r="C941" s="21">
        <v>7</v>
      </c>
      <c r="D941" s="21">
        <v>2</v>
      </c>
      <c r="E941" s="21" t="s">
        <v>542</v>
      </c>
      <c r="F941" s="87">
        <v>851</v>
      </c>
      <c r="G941" s="67">
        <v>272812</v>
      </c>
      <c r="H941" s="67">
        <v>272812</v>
      </c>
      <c r="I941" s="67">
        <v>272812</v>
      </c>
    </row>
    <row r="942" spans="1:9" x14ac:dyDescent="0.25">
      <c r="A942" s="162" t="str">
        <f>A891</f>
        <v>Уплата прочих налогов, сборов</v>
      </c>
      <c r="B942" s="87">
        <v>904</v>
      </c>
      <c r="C942" s="21">
        <v>7</v>
      </c>
      <c r="D942" s="21">
        <v>2</v>
      </c>
      <c r="E942" s="21" t="s">
        <v>542</v>
      </c>
      <c r="F942" s="87">
        <v>852</v>
      </c>
      <c r="G942" s="67">
        <v>25800</v>
      </c>
      <c r="H942" s="67">
        <v>25800</v>
      </c>
      <c r="I942" s="67">
        <v>25800</v>
      </c>
    </row>
    <row r="943" spans="1:9" hidden="1" x14ac:dyDescent="0.25">
      <c r="A943" s="162" t="str">
        <f>A892</f>
        <v>Уплата иных платежей</v>
      </c>
      <c r="B943" s="87">
        <v>904</v>
      </c>
      <c r="C943" s="21">
        <v>7</v>
      </c>
      <c r="D943" s="21">
        <v>2</v>
      </c>
      <c r="E943" s="21" t="s">
        <v>542</v>
      </c>
      <c r="F943" s="87">
        <v>853</v>
      </c>
      <c r="G943" s="67"/>
      <c r="H943" s="67"/>
      <c r="I943" s="67"/>
    </row>
    <row r="944" spans="1:9" ht="65.25" customHeight="1" x14ac:dyDescent="0.25">
      <c r="A944" s="162" t="s">
        <v>543</v>
      </c>
      <c r="B944" s="87">
        <v>904</v>
      </c>
      <c r="C944" s="21">
        <v>7</v>
      </c>
      <c r="D944" s="21">
        <v>2</v>
      </c>
      <c r="E944" s="21" t="s">
        <v>544</v>
      </c>
      <c r="F944" s="87"/>
      <c r="G944" s="67">
        <f>G945+G949</f>
        <v>99120000</v>
      </c>
      <c r="H944" s="67">
        <f>H945+H949</f>
        <v>99120000</v>
      </c>
      <c r="I944" s="67">
        <f>I945+I949</f>
        <v>99120000</v>
      </c>
    </row>
    <row r="945" spans="1:9" ht="38.25" x14ac:dyDescent="0.25">
      <c r="A945" s="162" t="str">
        <f>A932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945" s="87">
        <v>904</v>
      </c>
      <c r="C945" s="21">
        <v>7</v>
      </c>
      <c r="D945" s="21">
        <v>2</v>
      </c>
      <c r="E945" s="21" t="s">
        <v>544</v>
      </c>
      <c r="F945" s="87">
        <v>100</v>
      </c>
      <c r="G945" s="67">
        <f>G946</f>
        <v>94601000</v>
      </c>
      <c r="H945" s="67">
        <f>H946</f>
        <v>94601000</v>
      </c>
      <c r="I945" s="67">
        <f>I946</f>
        <v>94601000</v>
      </c>
    </row>
    <row r="946" spans="1:9" x14ac:dyDescent="0.25">
      <c r="A946" s="162" t="str">
        <f>A933</f>
        <v>Расходы на выплаты персоналу казенных учреждений</v>
      </c>
      <c r="B946" s="87">
        <v>904</v>
      </c>
      <c r="C946" s="21">
        <v>7</v>
      </c>
      <c r="D946" s="21">
        <v>2</v>
      </c>
      <c r="E946" s="21" t="s">
        <v>544</v>
      </c>
      <c r="F946" s="87">
        <v>110</v>
      </c>
      <c r="G946" s="67">
        <f>G947+G948</f>
        <v>94601000</v>
      </c>
      <c r="H946" s="67">
        <f>H947+H948</f>
        <v>94601000</v>
      </c>
      <c r="I946" s="67">
        <f>I947+I948</f>
        <v>94601000</v>
      </c>
    </row>
    <row r="947" spans="1:9" x14ac:dyDescent="0.25">
      <c r="A947" s="162" t="s">
        <v>310</v>
      </c>
      <c r="B947" s="87">
        <v>904</v>
      </c>
      <c r="C947" s="21">
        <v>7</v>
      </c>
      <c r="D947" s="21">
        <v>2</v>
      </c>
      <c r="E947" s="21" t="s">
        <v>544</v>
      </c>
      <c r="F947" s="87">
        <v>111</v>
      </c>
      <c r="G947" s="67">
        <v>72658230</v>
      </c>
      <c r="H947" s="67">
        <v>72658230</v>
      </c>
      <c r="I947" s="67">
        <v>72658230</v>
      </c>
    </row>
    <row r="948" spans="1:9" ht="25.5" x14ac:dyDescent="0.25">
      <c r="A948" s="162" t="s">
        <v>530</v>
      </c>
      <c r="B948" s="87">
        <v>904</v>
      </c>
      <c r="C948" s="21">
        <v>7</v>
      </c>
      <c r="D948" s="21">
        <v>2</v>
      </c>
      <c r="E948" s="21" t="s">
        <v>544</v>
      </c>
      <c r="F948" s="87">
        <v>119</v>
      </c>
      <c r="G948" s="67">
        <v>21942770</v>
      </c>
      <c r="H948" s="67">
        <v>21942770</v>
      </c>
      <c r="I948" s="67">
        <v>21942770</v>
      </c>
    </row>
    <row r="949" spans="1:9" x14ac:dyDescent="0.25">
      <c r="A949" s="162" t="str">
        <f>A935</f>
        <v>Закупка товаров, работ и услуг для государственных (муниципальных) нужд</v>
      </c>
      <c r="B949" s="87">
        <v>904</v>
      </c>
      <c r="C949" s="21">
        <v>7</v>
      </c>
      <c r="D949" s="21">
        <v>2</v>
      </c>
      <c r="E949" s="21" t="s">
        <v>544</v>
      </c>
      <c r="F949" s="87">
        <v>200</v>
      </c>
      <c r="G949" s="67">
        <f>G950</f>
        <v>4519000</v>
      </c>
      <c r="H949" s="67">
        <f>H950</f>
        <v>4519000</v>
      </c>
      <c r="I949" s="67">
        <f>I950</f>
        <v>4519000</v>
      </c>
    </row>
    <row r="950" spans="1:9" ht="17.25" customHeight="1" x14ac:dyDescent="0.25">
      <c r="A950" s="162" t="str">
        <f>A936</f>
        <v>Иные закупки товаров, работ и услуг для обеспечения государственных (муниципальных) нужд</v>
      </c>
      <c r="B950" s="87">
        <v>904</v>
      </c>
      <c r="C950" s="21">
        <v>7</v>
      </c>
      <c r="D950" s="21">
        <v>2</v>
      </c>
      <c r="E950" s="21" t="s">
        <v>544</v>
      </c>
      <c r="F950" s="87">
        <v>240</v>
      </c>
      <c r="G950" s="67">
        <f>G951+G952</f>
        <v>4519000</v>
      </c>
      <c r="H950" s="67">
        <f>H951+H952</f>
        <v>4519000</v>
      </c>
      <c r="I950" s="67">
        <f>I951+I952</f>
        <v>4519000</v>
      </c>
    </row>
    <row r="951" spans="1:9" x14ac:dyDescent="0.25">
      <c r="A951" s="162" t="str">
        <f>A937</f>
        <v>Закупка товаров, работ, услуг в сфере информационно-коммуникационных технологий</v>
      </c>
      <c r="B951" s="87">
        <v>904</v>
      </c>
      <c r="C951" s="21">
        <v>7</v>
      </c>
      <c r="D951" s="21">
        <v>2</v>
      </c>
      <c r="E951" s="21" t="s">
        <v>544</v>
      </c>
      <c r="F951" s="87">
        <v>242</v>
      </c>
      <c r="G951" s="67">
        <v>543000</v>
      </c>
      <c r="H951" s="67">
        <v>543000</v>
      </c>
      <c r="I951" s="67">
        <v>543000</v>
      </c>
    </row>
    <row r="952" spans="1:9" ht="18.75" customHeight="1" x14ac:dyDescent="0.25">
      <c r="A952" s="162" t="str">
        <f>A938</f>
        <v>Прочая закупка товаров, работ и услуг для обеспечения государственных (муниципальных) нужд</v>
      </c>
      <c r="B952" s="87">
        <v>904</v>
      </c>
      <c r="C952" s="21">
        <v>7</v>
      </c>
      <c r="D952" s="21">
        <v>2</v>
      </c>
      <c r="E952" s="21" t="s">
        <v>544</v>
      </c>
      <c r="F952" s="87">
        <v>244</v>
      </c>
      <c r="G952" s="67">
        <v>3976000</v>
      </c>
      <c r="H952" s="67">
        <v>3976000</v>
      </c>
      <c r="I952" s="67">
        <v>3976000</v>
      </c>
    </row>
    <row r="953" spans="1:9" ht="38.25" x14ac:dyDescent="0.25">
      <c r="A953" s="162" t="s">
        <v>545</v>
      </c>
      <c r="B953" s="87">
        <v>904</v>
      </c>
      <c r="C953" s="21">
        <v>7</v>
      </c>
      <c r="D953" s="21">
        <v>2</v>
      </c>
      <c r="E953" s="23" t="s">
        <v>546</v>
      </c>
      <c r="F953" s="87"/>
      <c r="G953" s="67">
        <f t="shared" ref="G953:I954" si="245">G954</f>
        <v>545000</v>
      </c>
      <c r="H953" s="67">
        <f t="shared" si="245"/>
        <v>545000</v>
      </c>
      <c r="I953" s="67">
        <f t="shared" si="245"/>
        <v>545000</v>
      </c>
    </row>
    <row r="954" spans="1:9" ht="38.25" x14ac:dyDescent="0.25">
      <c r="A954" s="162" t="str">
        <f>A945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954" s="87">
        <v>904</v>
      </c>
      <c r="C954" s="21">
        <v>7</v>
      </c>
      <c r="D954" s="21">
        <v>2</v>
      </c>
      <c r="E954" s="23" t="s">
        <v>546</v>
      </c>
      <c r="F954" s="87">
        <v>100</v>
      </c>
      <c r="G954" s="67">
        <f t="shared" si="245"/>
        <v>545000</v>
      </c>
      <c r="H954" s="67">
        <f t="shared" si="245"/>
        <v>545000</v>
      </c>
      <c r="I954" s="67">
        <f t="shared" si="245"/>
        <v>545000</v>
      </c>
    </row>
    <row r="955" spans="1:9" x14ac:dyDescent="0.25">
      <c r="A955" s="162" t="str">
        <f>A946</f>
        <v>Расходы на выплаты персоналу казенных учреждений</v>
      </c>
      <c r="B955" s="87">
        <v>904</v>
      </c>
      <c r="C955" s="21">
        <v>7</v>
      </c>
      <c r="D955" s="21">
        <v>2</v>
      </c>
      <c r="E955" s="23" t="s">
        <v>546</v>
      </c>
      <c r="F955" s="87">
        <v>110</v>
      </c>
      <c r="G955" s="67">
        <f>G956+G957</f>
        <v>545000</v>
      </c>
      <c r="H955" s="67">
        <f>H956+H957</f>
        <v>545000</v>
      </c>
      <c r="I955" s="67">
        <f>I956+I957</f>
        <v>545000</v>
      </c>
    </row>
    <row r="956" spans="1:9" x14ac:dyDescent="0.25">
      <c r="A956" s="162" t="str">
        <f>A947</f>
        <v>Фонд оплаты труда учреждений</v>
      </c>
      <c r="B956" s="87">
        <v>904</v>
      </c>
      <c r="C956" s="21">
        <v>7</v>
      </c>
      <c r="D956" s="21">
        <v>2</v>
      </c>
      <c r="E956" s="23" t="s">
        <v>546</v>
      </c>
      <c r="F956" s="87">
        <v>111</v>
      </c>
      <c r="G956" s="67">
        <v>418590</v>
      </c>
      <c r="H956" s="67">
        <v>418590</v>
      </c>
      <c r="I956" s="67">
        <v>418590</v>
      </c>
    </row>
    <row r="957" spans="1:9" ht="25.5" x14ac:dyDescent="0.25">
      <c r="A957" s="162" t="str">
        <f>A948</f>
        <v>Взносы по обязательному социальному страхованию на выплаты по оплате труда работников и иные выплаты работникам учреждений</v>
      </c>
      <c r="B957" s="87">
        <v>904</v>
      </c>
      <c r="C957" s="21">
        <v>7</v>
      </c>
      <c r="D957" s="21">
        <v>2</v>
      </c>
      <c r="E957" s="23" t="s">
        <v>546</v>
      </c>
      <c r="F957" s="87">
        <v>119</v>
      </c>
      <c r="G957" s="67">
        <v>126410</v>
      </c>
      <c r="H957" s="67">
        <v>126410</v>
      </c>
      <c r="I957" s="67">
        <v>126410</v>
      </c>
    </row>
    <row r="958" spans="1:9" ht="18.75" customHeight="1" x14ac:dyDescent="0.25">
      <c r="A958" s="162" t="s">
        <v>537</v>
      </c>
      <c r="B958" s="87">
        <v>904</v>
      </c>
      <c r="C958" s="21">
        <v>7</v>
      </c>
      <c r="D958" s="21">
        <v>2</v>
      </c>
      <c r="E958" s="23" t="s">
        <v>538</v>
      </c>
      <c r="F958" s="87"/>
      <c r="G958" s="65">
        <f>G959</f>
        <v>5432984</v>
      </c>
      <c r="H958" s="65">
        <f t="shared" ref="H958:I958" si="246">H959</f>
        <v>1650000</v>
      </c>
      <c r="I958" s="65">
        <f t="shared" si="246"/>
        <v>150000</v>
      </c>
    </row>
    <row r="959" spans="1:9" ht="38.25" x14ac:dyDescent="0.25">
      <c r="A959" s="162" t="s">
        <v>151</v>
      </c>
      <c r="B959" s="87">
        <v>904</v>
      </c>
      <c r="C959" s="21">
        <v>7</v>
      </c>
      <c r="D959" s="21">
        <v>2</v>
      </c>
      <c r="E959" s="21" t="str">
        <f>'[1]пр 7 2017'!$E$566</f>
        <v>01 1 06 09990</v>
      </c>
      <c r="F959" s="87"/>
      <c r="G959" s="67">
        <f t="shared" ref="G959:I960" si="247">G960</f>
        <v>5432984</v>
      </c>
      <c r="H959" s="67">
        <f t="shared" si="247"/>
        <v>1650000</v>
      </c>
      <c r="I959" s="67">
        <f t="shared" si="247"/>
        <v>150000</v>
      </c>
    </row>
    <row r="960" spans="1:9" x14ac:dyDescent="0.25">
      <c r="A960" s="162" t="s">
        <v>117</v>
      </c>
      <c r="B960" s="87">
        <v>904</v>
      </c>
      <c r="C960" s="21">
        <v>7</v>
      </c>
      <c r="D960" s="21">
        <v>2</v>
      </c>
      <c r="E960" s="21" t="str">
        <f>'[1]пр 7 2017'!$E$566</f>
        <v>01 1 06 09990</v>
      </c>
      <c r="F960" s="87">
        <v>200</v>
      </c>
      <c r="G960" s="67">
        <f>G961</f>
        <v>5432984</v>
      </c>
      <c r="H960" s="67">
        <f t="shared" si="247"/>
        <v>1650000</v>
      </c>
      <c r="I960" s="67">
        <f t="shared" si="247"/>
        <v>150000</v>
      </c>
    </row>
    <row r="961" spans="1:9" ht="15.75" customHeight="1" x14ac:dyDescent="0.25">
      <c r="A961" s="162" t="s">
        <v>30</v>
      </c>
      <c r="B961" s="87">
        <v>904</v>
      </c>
      <c r="C961" s="21">
        <v>7</v>
      </c>
      <c r="D961" s="21">
        <v>2</v>
      </c>
      <c r="E961" s="21" t="str">
        <f>'[1]пр 7 2017'!$E$566</f>
        <v>01 1 06 09990</v>
      </c>
      <c r="F961" s="87">
        <v>240</v>
      </c>
      <c r="G961" s="67">
        <f>G962+G963</f>
        <v>5432984</v>
      </c>
      <c r="H961" s="67">
        <f t="shared" ref="H961:I961" si="248">H962+H963</f>
        <v>1650000</v>
      </c>
      <c r="I961" s="67">
        <f t="shared" si="248"/>
        <v>150000</v>
      </c>
    </row>
    <row r="962" spans="1:9" ht="26.25" customHeight="1" x14ac:dyDescent="0.25">
      <c r="A962" s="162" t="s">
        <v>646</v>
      </c>
      <c r="B962" s="87">
        <v>904</v>
      </c>
      <c r="C962" s="21">
        <v>7</v>
      </c>
      <c r="D962" s="21">
        <v>2</v>
      </c>
      <c r="E962" s="21" t="s">
        <v>539</v>
      </c>
      <c r="F962" s="87">
        <v>243</v>
      </c>
      <c r="G962" s="67">
        <v>4133982</v>
      </c>
      <c r="H962" s="67"/>
      <c r="I962" s="67"/>
    </row>
    <row r="963" spans="1:9" ht="18" customHeight="1" x14ac:dyDescent="0.25">
      <c r="A963" s="162" t="s">
        <v>32</v>
      </c>
      <c r="B963" s="87">
        <v>904</v>
      </c>
      <c r="C963" s="21">
        <v>7</v>
      </c>
      <c r="D963" s="21">
        <v>2</v>
      </c>
      <c r="E963" s="21" t="str">
        <f>'[1]пр 7 2017'!$E$566</f>
        <v>01 1 06 09990</v>
      </c>
      <c r="F963" s="87">
        <v>244</v>
      </c>
      <c r="G963" s="67">
        <v>1299002</v>
      </c>
      <c r="H963" s="67">
        <v>1650000</v>
      </c>
      <c r="I963" s="67">
        <v>150000</v>
      </c>
    </row>
    <row r="964" spans="1:9" ht="25.5" x14ac:dyDescent="0.25">
      <c r="A964" s="162" t="str">
        <f>'[1]пр 7 2017'!$B$574</f>
        <v>Основное мероприятие «Развитие инфраструктуры дошкольного, общего образования и дополнительного образования детей</v>
      </c>
      <c r="B964" s="87">
        <v>904</v>
      </c>
      <c r="C964" s="21">
        <v>7</v>
      </c>
      <c r="D964" s="21">
        <v>2</v>
      </c>
      <c r="E964" s="23" t="s">
        <v>297</v>
      </c>
      <c r="F964" s="87"/>
      <c r="G964" s="73">
        <f>G965</f>
        <v>10827965</v>
      </c>
      <c r="H964" s="73">
        <f t="shared" ref="H964:I964" si="249">H965</f>
        <v>690500</v>
      </c>
      <c r="I964" s="73">
        <f t="shared" si="249"/>
        <v>750500</v>
      </c>
    </row>
    <row r="965" spans="1:9" ht="38.25" x14ac:dyDescent="0.25">
      <c r="A965" s="162" t="s">
        <v>151</v>
      </c>
      <c r="B965" s="87">
        <v>904</v>
      </c>
      <c r="C965" s="21">
        <v>7</v>
      </c>
      <c r="D965" s="21">
        <v>2</v>
      </c>
      <c r="E965" s="21" t="s">
        <v>298</v>
      </c>
      <c r="F965" s="87"/>
      <c r="G965" s="65">
        <f>G966</f>
        <v>10827965</v>
      </c>
      <c r="H965" s="65">
        <f t="shared" ref="H965:I967" si="250">H966</f>
        <v>690500</v>
      </c>
      <c r="I965" s="65">
        <f t="shared" si="250"/>
        <v>750500</v>
      </c>
    </row>
    <row r="966" spans="1:9" x14ac:dyDescent="0.25">
      <c r="A966" s="162" t="s">
        <v>117</v>
      </c>
      <c r="B966" s="87">
        <v>904</v>
      </c>
      <c r="C966" s="21">
        <v>7</v>
      </c>
      <c r="D966" s="21">
        <v>2</v>
      </c>
      <c r="E966" s="21" t="str">
        <f>E965</f>
        <v>01 1 07 09990</v>
      </c>
      <c r="F966" s="87">
        <v>200</v>
      </c>
      <c r="G966" s="67">
        <f>G967</f>
        <v>10827965</v>
      </c>
      <c r="H966" s="67">
        <f t="shared" si="250"/>
        <v>690500</v>
      </c>
      <c r="I966" s="67">
        <f t="shared" si="250"/>
        <v>750500</v>
      </c>
    </row>
    <row r="967" spans="1:9" ht="17.25" customHeight="1" x14ac:dyDescent="0.25">
      <c r="A967" s="162" t="s">
        <v>30</v>
      </c>
      <c r="B967" s="87">
        <v>904</v>
      </c>
      <c r="C967" s="21">
        <v>7</v>
      </c>
      <c r="D967" s="21">
        <v>2</v>
      </c>
      <c r="E967" s="21" t="str">
        <f>E966</f>
        <v>01 1 07 09990</v>
      </c>
      <c r="F967" s="87">
        <v>240</v>
      </c>
      <c r="G967" s="67">
        <f>G968</f>
        <v>10827965</v>
      </c>
      <c r="H967" s="67">
        <f t="shared" si="250"/>
        <v>690500</v>
      </c>
      <c r="I967" s="67">
        <f t="shared" si="250"/>
        <v>750500</v>
      </c>
    </row>
    <row r="968" spans="1:9" ht="15" customHeight="1" x14ac:dyDescent="0.25">
      <c r="A968" s="162" t="s">
        <v>32</v>
      </c>
      <c r="B968" s="87">
        <v>904</v>
      </c>
      <c r="C968" s="21">
        <v>7</v>
      </c>
      <c r="D968" s="21">
        <v>2</v>
      </c>
      <c r="E968" s="21" t="str">
        <f>E967</f>
        <v>01 1 07 09990</v>
      </c>
      <c r="F968" s="87">
        <v>244</v>
      </c>
      <c r="G968" s="67">
        <v>10827965</v>
      </c>
      <c r="H968" s="67">
        <v>690500</v>
      </c>
      <c r="I968" s="67">
        <v>750500</v>
      </c>
    </row>
    <row r="969" spans="1:9" x14ac:dyDescent="0.25">
      <c r="A969" s="162" t="s">
        <v>553</v>
      </c>
      <c r="B969" s="87">
        <v>904</v>
      </c>
      <c r="C969" s="21">
        <v>7</v>
      </c>
      <c r="D969" s="21">
        <v>3</v>
      </c>
      <c r="E969" s="21"/>
      <c r="F969" s="87"/>
      <c r="G969" s="67">
        <f>G970</f>
        <v>25282331</v>
      </c>
      <c r="H969" s="67">
        <f t="shared" ref="H969:I970" si="251">H970</f>
        <v>25282331</v>
      </c>
      <c r="I969" s="67">
        <f t="shared" si="251"/>
        <v>25282331</v>
      </c>
    </row>
    <row r="970" spans="1:9" ht="27" customHeight="1" x14ac:dyDescent="0.25">
      <c r="A970" s="162" t="s">
        <v>46</v>
      </c>
      <c r="B970" s="87">
        <v>904</v>
      </c>
      <c r="C970" s="21">
        <v>7</v>
      </c>
      <c r="D970" s="21">
        <v>3</v>
      </c>
      <c r="E970" s="21" t="s">
        <v>47</v>
      </c>
      <c r="F970" s="87"/>
      <c r="G970" s="67">
        <f>G971</f>
        <v>25282331</v>
      </c>
      <c r="H970" s="67">
        <f t="shared" si="251"/>
        <v>25282331</v>
      </c>
      <c r="I970" s="67">
        <f t="shared" si="251"/>
        <v>25282331</v>
      </c>
    </row>
    <row r="971" spans="1:9" ht="26.25" customHeight="1" x14ac:dyDescent="0.25">
      <c r="A971" s="162" t="s">
        <v>295</v>
      </c>
      <c r="B971" s="87">
        <v>904</v>
      </c>
      <c r="C971" s="21">
        <v>7</v>
      </c>
      <c r="D971" s="21">
        <v>3</v>
      </c>
      <c r="E971" s="21" t="s">
        <v>296</v>
      </c>
      <c r="F971" s="87"/>
      <c r="G971" s="67">
        <f>G972+G978+G999</f>
        <v>25282331</v>
      </c>
      <c r="H971" s="67">
        <f t="shared" ref="H971:I971" si="252">H972+H978+H999</f>
        <v>25282331</v>
      </c>
      <c r="I971" s="67">
        <f t="shared" si="252"/>
        <v>25282331</v>
      </c>
    </row>
    <row r="972" spans="1:9" ht="16.5" customHeight="1" x14ac:dyDescent="0.25">
      <c r="A972" s="162" t="s">
        <v>533</v>
      </c>
      <c r="B972" s="87">
        <v>904</v>
      </c>
      <c r="C972" s="21">
        <v>7</v>
      </c>
      <c r="D972" s="21">
        <v>3</v>
      </c>
      <c r="E972" s="21" t="s">
        <v>534</v>
      </c>
      <c r="F972" s="87"/>
      <c r="G972" s="67">
        <f>G973</f>
        <v>1362000</v>
      </c>
      <c r="H972" s="67">
        <f t="shared" ref="H972:I974" si="253">H973</f>
        <v>1362000</v>
      </c>
      <c r="I972" s="67">
        <f t="shared" si="253"/>
        <v>1362000</v>
      </c>
    </row>
    <row r="973" spans="1:9" ht="65.25" customHeight="1" x14ac:dyDescent="0.25">
      <c r="A973" s="162" t="s">
        <v>543</v>
      </c>
      <c r="B973" s="87">
        <v>904</v>
      </c>
      <c r="C973" s="21">
        <v>7</v>
      </c>
      <c r="D973" s="21">
        <v>3</v>
      </c>
      <c r="E973" s="21" t="s">
        <v>544</v>
      </c>
      <c r="F973" s="87"/>
      <c r="G973" s="67">
        <f>G974</f>
        <v>1362000</v>
      </c>
      <c r="H973" s="67">
        <f t="shared" si="253"/>
        <v>1362000</v>
      </c>
      <c r="I973" s="67">
        <f t="shared" si="253"/>
        <v>1362000</v>
      </c>
    </row>
    <row r="974" spans="1:9" ht="38.25" x14ac:dyDescent="0.25">
      <c r="A974" s="162" t="s">
        <v>25</v>
      </c>
      <c r="B974" s="87">
        <v>904</v>
      </c>
      <c r="C974" s="21">
        <v>7</v>
      </c>
      <c r="D974" s="21">
        <v>3</v>
      </c>
      <c r="E974" s="21" t="s">
        <v>544</v>
      </c>
      <c r="F974" s="87">
        <v>100</v>
      </c>
      <c r="G974" s="67">
        <f>G975</f>
        <v>1362000</v>
      </c>
      <c r="H974" s="67">
        <f t="shared" si="253"/>
        <v>1362000</v>
      </c>
      <c r="I974" s="67">
        <f t="shared" si="253"/>
        <v>1362000</v>
      </c>
    </row>
    <row r="975" spans="1:9" x14ac:dyDescent="0.25">
      <c r="A975" s="162" t="s">
        <v>536</v>
      </c>
      <c r="B975" s="87">
        <v>904</v>
      </c>
      <c r="C975" s="21">
        <v>7</v>
      </c>
      <c r="D975" s="21">
        <v>3</v>
      </c>
      <c r="E975" s="21" t="s">
        <v>544</v>
      </c>
      <c r="F975" s="87">
        <v>110</v>
      </c>
      <c r="G975" s="67">
        <f>G976+G977</f>
        <v>1362000</v>
      </c>
      <c r="H975" s="67">
        <f t="shared" ref="H975:I975" si="254">H976+H977</f>
        <v>1362000</v>
      </c>
      <c r="I975" s="67">
        <f t="shared" si="254"/>
        <v>1362000</v>
      </c>
    </row>
    <row r="976" spans="1:9" x14ac:dyDescent="0.25">
      <c r="A976" s="162" t="s">
        <v>310</v>
      </c>
      <c r="B976" s="87">
        <v>904</v>
      </c>
      <c r="C976" s="21">
        <v>7</v>
      </c>
      <c r="D976" s="21">
        <v>3</v>
      </c>
      <c r="E976" s="21" t="s">
        <v>544</v>
      </c>
      <c r="F976" s="87">
        <v>111</v>
      </c>
      <c r="G976" s="67">
        <v>1046090</v>
      </c>
      <c r="H976" s="67">
        <v>1046090</v>
      </c>
      <c r="I976" s="67">
        <v>1046090</v>
      </c>
    </row>
    <row r="977" spans="1:9" ht="25.5" x14ac:dyDescent="0.25">
      <c r="A977" s="162" t="s">
        <v>530</v>
      </c>
      <c r="B977" s="87">
        <v>904</v>
      </c>
      <c r="C977" s="21">
        <v>7</v>
      </c>
      <c r="D977" s="21">
        <v>3</v>
      </c>
      <c r="E977" s="21" t="s">
        <v>544</v>
      </c>
      <c r="F977" s="87">
        <v>119</v>
      </c>
      <c r="G977" s="67">
        <v>315910</v>
      </c>
      <c r="H977" s="67">
        <v>315910</v>
      </c>
      <c r="I977" s="67">
        <v>315910</v>
      </c>
    </row>
    <row r="978" spans="1:9" ht="16.5" customHeight="1" x14ac:dyDescent="0.25">
      <c r="A978" s="162" t="s">
        <v>547</v>
      </c>
      <c r="B978" s="87">
        <v>904</v>
      </c>
      <c r="C978" s="21">
        <v>7</v>
      </c>
      <c r="D978" s="21">
        <v>3</v>
      </c>
      <c r="E978" s="21" t="s">
        <v>548</v>
      </c>
      <c r="F978" s="87"/>
      <c r="G978" s="67">
        <f>G979+G994</f>
        <v>23819531</v>
      </c>
      <c r="H978" s="67">
        <f t="shared" ref="H978:I978" si="255">H979+H994</f>
        <v>23819531</v>
      </c>
      <c r="I978" s="67">
        <f t="shared" si="255"/>
        <v>23819531</v>
      </c>
    </row>
    <row r="979" spans="1:9" ht="25.5" x14ac:dyDescent="0.25">
      <c r="A979" s="162" t="s">
        <v>549</v>
      </c>
      <c r="B979" s="87">
        <v>904</v>
      </c>
      <c r="C979" s="21">
        <v>7</v>
      </c>
      <c r="D979" s="21">
        <v>3</v>
      </c>
      <c r="E979" s="21" t="s">
        <v>550</v>
      </c>
      <c r="F979" s="87"/>
      <c r="G979" s="65">
        <f>G980+G985+G989</f>
        <v>23519531</v>
      </c>
      <c r="H979" s="65">
        <f t="shared" ref="H979:I979" si="256">H980+H985+H989</f>
        <v>23519531</v>
      </c>
      <c r="I979" s="65">
        <f t="shared" si="256"/>
        <v>23519531</v>
      </c>
    </row>
    <row r="980" spans="1:9" ht="38.25" x14ac:dyDescent="0.25">
      <c r="A980" s="162" t="s">
        <v>25</v>
      </c>
      <c r="B980" s="87">
        <v>904</v>
      </c>
      <c r="C980" s="21">
        <v>7</v>
      </c>
      <c r="D980" s="21">
        <v>3</v>
      </c>
      <c r="E980" s="21" t="s">
        <v>550</v>
      </c>
      <c r="F980" s="87">
        <v>100</v>
      </c>
      <c r="G980" s="67">
        <f>G981</f>
        <v>21368335</v>
      </c>
      <c r="H980" s="67">
        <f t="shared" ref="H980:I980" si="257">H981</f>
        <v>21368335</v>
      </c>
      <c r="I980" s="67">
        <f t="shared" si="257"/>
        <v>21368335</v>
      </c>
    </row>
    <row r="981" spans="1:9" x14ac:dyDescent="0.25">
      <c r="A981" s="162" t="s">
        <v>536</v>
      </c>
      <c r="B981" s="87">
        <v>904</v>
      </c>
      <c r="C981" s="21">
        <v>7</v>
      </c>
      <c r="D981" s="21">
        <v>3</v>
      </c>
      <c r="E981" s="21" t="s">
        <v>550</v>
      </c>
      <c r="F981" s="87">
        <v>110</v>
      </c>
      <c r="G981" s="67">
        <f>G982+G983+G984</f>
        <v>21368335</v>
      </c>
      <c r="H981" s="67">
        <f t="shared" ref="H981:I981" si="258">H982+H983+H984</f>
        <v>21368335</v>
      </c>
      <c r="I981" s="67">
        <f t="shared" si="258"/>
        <v>21368335</v>
      </c>
    </row>
    <row r="982" spans="1:9" x14ac:dyDescent="0.25">
      <c r="A982" s="162" t="s">
        <v>310</v>
      </c>
      <c r="B982" s="87">
        <v>904</v>
      </c>
      <c r="C982" s="21">
        <v>7</v>
      </c>
      <c r="D982" s="21">
        <v>3</v>
      </c>
      <c r="E982" s="21" t="s">
        <v>550</v>
      </c>
      <c r="F982" s="87">
        <v>111</v>
      </c>
      <c r="G982" s="67">
        <v>16130492</v>
      </c>
      <c r="H982" s="67">
        <v>16130492</v>
      </c>
      <c r="I982" s="67">
        <v>16130492</v>
      </c>
    </row>
    <row r="983" spans="1:9" x14ac:dyDescent="0.25">
      <c r="A983" s="162" t="s">
        <v>529</v>
      </c>
      <c r="B983" s="87">
        <v>904</v>
      </c>
      <c r="C983" s="21">
        <v>7</v>
      </c>
      <c r="D983" s="21">
        <v>3</v>
      </c>
      <c r="E983" s="21" t="s">
        <v>550</v>
      </c>
      <c r="F983" s="87">
        <v>112</v>
      </c>
      <c r="G983" s="67">
        <v>560000</v>
      </c>
      <c r="H983" s="67">
        <v>560000</v>
      </c>
      <c r="I983" s="67">
        <v>560000</v>
      </c>
    </row>
    <row r="984" spans="1:9" ht="25.5" x14ac:dyDescent="0.25">
      <c r="A984" s="162" t="s">
        <v>530</v>
      </c>
      <c r="B984" s="87">
        <v>904</v>
      </c>
      <c r="C984" s="21">
        <v>7</v>
      </c>
      <c r="D984" s="21">
        <v>3</v>
      </c>
      <c r="E984" s="21" t="s">
        <v>550</v>
      </c>
      <c r="F984" s="87">
        <v>119</v>
      </c>
      <c r="G984" s="67">
        <v>4677843</v>
      </c>
      <c r="H984" s="67">
        <v>4677843</v>
      </c>
      <c r="I984" s="67">
        <v>4677843</v>
      </c>
    </row>
    <row r="985" spans="1:9" x14ac:dyDescent="0.25">
      <c r="A985" s="162" t="s">
        <v>117</v>
      </c>
      <c r="B985" s="87">
        <v>904</v>
      </c>
      <c r="C985" s="21">
        <v>7</v>
      </c>
      <c r="D985" s="21">
        <v>3</v>
      </c>
      <c r="E985" s="21" t="s">
        <v>550</v>
      </c>
      <c r="F985" s="87">
        <v>200</v>
      </c>
      <c r="G985" s="67">
        <f>G986</f>
        <v>2124035</v>
      </c>
      <c r="H985" s="67">
        <f t="shared" ref="H985:I985" si="259">H986</f>
        <v>2124035</v>
      </c>
      <c r="I985" s="67">
        <f t="shared" si="259"/>
        <v>2124035</v>
      </c>
    </row>
    <row r="986" spans="1:9" ht="19.5" customHeight="1" x14ac:dyDescent="0.25">
      <c r="A986" s="162" t="s">
        <v>30</v>
      </c>
      <c r="B986" s="87">
        <v>904</v>
      </c>
      <c r="C986" s="21">
        <v>7</v>
      </c>
      <c r="D986" s="21">
        <v>3</v>
      </c>
      <c r="E986" s="21" t="s">
        <v>550</v>
      </c>
      <c r="F986" s="87">
        <v>240</v>
      </c>
      <c r="G986" s="67">
        <f>G987+G988</f>
        <v>2124035</v>
      </c>
      <c r="H986" s="67">
        <f t="shared" ref="H986:I986" si="260">H987+H988</f>
        <v>2124035</v>
      </c>
      <c r="I986" s="67">
        <f t="shared" si="260"/>
        <v>2124035</v>
      </c>
    </row>
    <row r="987" spans="1:9" x14ac:dyDescent="0.25">
      <c r="A987" s="162" t="s">
        <v>31</v>
      </c>
      <c r="B987" s="87">
        <v>904</v>
      </c>
      <c r="C987" s="21">
        <v>7</v>
      </c>
      <c r="D987" s="21">
        <v>3</v>
      </c>
      <c r="E987" s="21" t="s">
        <v>550</v>
      </c>
      <c r="F987" s="87">
        <v>242</v>
      </c>
      <c r="G987" s="67">
        <v>194544</v>
      </c>
      <c r="H987" s="67">
        <v>194544</v>
      </c>
      <c r="I987" s="67">
        <v>194544</v>
      </c>
    </row>
    <row r="988" spans="1:9" ht="18" customHeight="1" x14ac:dyDescent="0.25">
      <c r="A988" s="162" t="s">
        <v>32</v>
      </c>
      <c r="B988" s="87">
        <v>904</v>
      </c>
      <c r="C988" s="21">
        <v>7</v>
      </c>
      <c r="D988" s="21">
        <v>3</v>
      </c>
      <c r="E988" s="21" t="s">
        <v>550</v>
      </c>
      <c r="F988" s="87">
        <v>244</v>
      </c>
      <c r="G988" s="67">
        <v>1929491</v>
      </c>
      <c r="H988" s="67">
        <v>1929491</v>
      </c>
      <c r="I988" s="67">
        <v>1929491</v>
      </c>
    </row>
    <row r="989" spans="1:9" x14ac:dyDescent="0.25">
      <c r="A989" s="162" t="s">
        <v>33</v>
      </c>
      <c r="B989" s="87">
        <v>904</v>
      </c>
      <c r="C989" s="21">
        <v>7</v>
      </c>
      <c r="D989" s="21">
        <v>3</v>
      </c>
      <c r="E989" s="21" t="s">
        <v>550</v>
      </c>
      <c r="F989" s="87">
        <v>800</v>
      </c>
      <c r="G989" s="67">
        <f>+G990</f>
        <v>27161</v>
      </c>
      <c r="H989" s="67">
        <f t="shared" ref="H989:I989" si="261">+H990</f>
        <v>27161</v>
      </c>
      <c r="I989" s="67">
        <f t="shared" si="261"/>
        <v>27161</v>
      </c>
    </row>
    <row r="990" spans="1:9" x14ac:dyDescent="0.25">
      <c r="A990" s="162" t="s">
        <v>34</v>
      </c>
      <c r="B990" s="87">
        <v>904</v>
      </c>
      <c r="C990" s="21">
        <v>7</v>
      </c>
      <c r="D990" s="21">
        <v>3</v>
      </c>
      <c r="E990" s="21" t="s">
        <v>550</v>
      </c>
      <c r="F990" s="87">
        <v>850</v>
      </c>
      <c r="G990" s="67">
        <f>G991+G992+G993</f>
        <v>27161</v>
      </c>
      <c r="H990" s="67">
        <f t="shared" ref="H990:I990" si="262">H991+H992+H993</f>
        <v>27161</v>
      </c>
      <c r="I990" s="67">
        <f t="shared" si="262"/>
        <v>27161</v>
      </c>
    </row>
    <row r="991" spans="1:9" x14ac:dyDescent="0.25">
      <c r="A991" s="162" t="s">
        <v>35</v>
      </c>
      <c r="B991" s="87">
        <v>904</v>
      </c>
      <c r="C991" s="21">
        <v>7</v>
      </c>
      <c r="D991" s="21">
        <v>3</v>
      </c>
      <c r="E991" s="21" t="s">
        <v>550</v>
      </c>
      <c r="F991" s="87">
        <v>851</v>
      </c>
      <c r="G991" s="67">
        <v>27161</v>
      </c>
      <c r="H991" s="67">
        <v>27161</v>
      </c>
      <c r="I991" s="67">
        <v>27161</v>
      </c>
    </row>
    <row r="992" spans="1:9" hidden="1" x14ac:dyDescent="0.25">
      <c r="A992" s="162" t="s">
        <v>36</v>
      </c>
      <c r="B992" s="87">
        <v>904</v>
      </c>
      <c r="C992" s="21">
        <v>7</v>
      </c>
      <c r="D992" s="21">
        <v>3</v>
      </c>
      <c r="E992" s="21" t="s">
        <v>550</v>
      </c>
      <c r="F992" s="87">
        <v>852</v>
      </c>
      <c r="G992" s="67"/>
      <c r="H992" s="67"/>
      <c r="I992" s="67"/>
    </row>
    <row r="993" spans="1:9" hidden="1" x14ac:dyDescent="0.25">
      <c r="A993" s="162" t="s">
        <v>37</v>
      </c>
      <c r="B993" s="87">
        <v>904</v>
      </c>
      <c r="C993" s="21">
        <v>7</v>
      </c>
      <c r="D993" s="21">
        <v>3</v>
      </c>
      <c r="E993" s="21" t="s">
        <v>550</v>
      </c>
      <c r="F993" s="87">
        <v>853</v>
      </c>
      <c r="G993" s="67"/>
      <c r="H993" s="67"/>
      <c r="I993" s="67"/>
    </row>
    <row r="994" spans="1:9" ht="38.25" x14ac:dyDescent="0.25">
      <c r="A994" s="162" t="s">
        <v>551</v>
      </c>
      <c r="B994" s="87">
        <v>904</v>
      </c>
      <c r="C994" s="21">
        <v>7</v>
      </c>
      <c r="D994" s="21">
        <v>3</v>
      </c>
      <c r="E994" s="21" t="s">
        <v>552</v>
      </c>
      <c r="F994" s="87"/>
      <c r="G994" s="67">
        <f>G995</f>
        <v>300000</v>
      </c>
      <c r="H994" s="67">
        <f t="shared" ref="H994:I995" si="263">H995</f>
        <v>300000</v>
      </c>
      <c r="I994" s="67">
        <f t="shared" si="263"/>
        <v>300000</v>
      </c>
    </row>
    <row r="995" spans="1:9" x14ac:dyDescent="0.25">
      <c r="A995" s="162" t="s">
        <v>117</v>
      </c>
      <c r="B995" s="87">
        <v>904</v>
      </c>
      <c r="C995" s="21">
        <v>7</v>
      </c>
      <c r="D995" s="21">
        <v>3</v>
      </c>
      <c r="E995" s="21" t="s">
        <v>552</v>
      </c>
      <c r="F995" s="87">
        <v>200</v>
      </c>
      <c r="G995" s="67">
        <f>G996</f>
        <v>300000</v>
      </c>
      <c r="H995" s="67">
        <f t="shared" si="263"/>
        <v>300000</v>
      </c>
      <c r="I995" s="67">
        <f t="shared" si="263"/>
        <v>300000</v>
      </c>
    </row>
    <row r="996" spans="1:9" ht="18" customHeight="1" x14ac:dyDescent="0.25">
      <c r="A996" s="162" t="s">
        <v>30</v>
      </c>
      <c r="B996" s="87">
        <v>904</v>
      </c>
      <c r="C996" s="21">
        <v>7</v>
      </c>
      <c r="D996" s="21">
        <v>3</v>
      </c>
      <c r="E996" s="21" t="s">
        <v>552</v>
      </c>
      <c r="F996" s="87">
        <v>240</v>
      </c>
      <c r="G996" s="67">
        <f>G997+G998</f>
        <v>300000</v>
      </c>
      <c r="H996" s="67">
        <f t="shared" ref="H996:I996" si="264">H997+H998</f>
        <v>300000</v>
      </c>
      <c r="I996" s="67">
        <f t="shared" si="264"/>
        <v>300000</v>
      </c>
    </row>
    <row r="997" spans="1:9" x14ac:dyDescent="0.25">
      <c r="A997" s="162" t="s">
        <v>31</v>
      </c>
      <c r="B997" s="87">
        <v>904</v>
      </c>
      <c r="C997" s="21">
        <v>7</v>
      </c>
      <c r="D997" s="21">
        <v>3</v>
      </c>
      <c r="E997" s="21" t="s">
        <v>552</v>
      </c>
      <c r="F997" s="87">
        <v>242</v>
      </c>
      <c r="G997" s="67"/>
      <c r="H997" s="67"/>
      <c r="I997" s="67"/>
    </row>
    <row r="998" spans="1:9" ht="16.5" customHeight="1" x14ac:dyDescent="0.25">
      <c r="A998" s="162" t="s">
        <v>32</v>
      </c>
      <c r="B998" s="87">
        <v>904</v>
      </c>
      <c r="C998" s="21">
        <v>7</v>
      </c>
      <c r="D998" s="21">
        <v>3</v>
      </c>
      <c r="E998" s="21" t="s">
        <v>552</v>
      </c>
      <c r="F998" s="87">
        <v>244</v>
      </c>
      <c r="G998" s="67">
        <v>300000</v>
      </c>
      <c r="H998" s="67">
        <v>300000</v>
      </c>
      <c r="I998" s="67">
        <v>300000</v>
      </c>
    </row>
    <row r="999" spans="1:9" x14ac:dyDescent="0.25">
      <c r="A999" s="162" t="s">
        <v>537</v>
      </c>
      <c r="B999" s="87">
        <v>904</v>
      </c>
      <c r="C999" s="21">
        <v>7</v>
      </c>
      <c r="D999" s="21">
        <v>3</v>
      </c>
      <c r="E999" s="21" t="s">
        <v>538</v>
      </c>
      <c r="F999" s="87"/>
      <c r="G999" s="67">
        <f>G1000</f>
        <v>100800</v>
      </c>
      <c r="H999" s="67">
        <f t="shared" ref="H999:I1002" si="265">H1000</f>
        <v>100800</v>
      </c>
      <c r="I999" s="67">
        <f t="shared" si="265"/>
        <v>100800</v>
      </c>
    </row>
    <row r="1000" spans="1:9" ht="38.25" x14ac:dyDescent="0.25">
      <c r="A1000" s="162" t="s">
        <v>551</v>
      </c>
      <c r="B1000" s="87">
        <v>904</v>
      </c>
      <c r="C1000" s="21">
        <v>7</v>
      </c>
      <c r="D1000" s="21">
        <v>3</v>
      </c>
      <c r="E1000" s="21" t="s">
        <v>554</v>
      </c>
      <c r="F1000" s="87"/>
      <c r="G1000" s="67">
        <f>G1001</f>
        <v>100800</v>
      </c>
      <c r="H1000" s="67">
        <f t="shared" si="265"/>
        <v>100800</v>
      </c>
      <c r="I1000" s="67">
        <f t="shared" si="265"/>
        <v>100800</v>
      </c>
    </row>
    <row r="1001" spans="1:9" x14ac:dyDescent="0.25">
      <c r="A1001" s="162" t="s">
        <v>117</v>
      </c>
      <c r="B1001" s="87">
        <v>904</v>
      </c>
      <c r="C1001" s="21">
        <v>7</v>
      </c>
      <c r="D1001" s="21">
        <v>3</v>
      </c>
      <c r="E1001" s="21" t="s">
        <v>554</v>
      </c>
      <c r="F1001" s="87">
        <v>200</v>
      </c>
      <c r="G1001" s="67">
        <f>G1002</f>
        <v>100800</v>
      </c>
      <c r="H1001" s="67">
        <f t="shared" si="265"/>
        <v>100800</v>
      </c>
      <c r="I1001" s="67">
        <f t="shared" si="265"/>
        <v>100800</v>
      </c>
    </row>
    <row r="1002" spans="1:9" ht="15" customHeight="1" x14ac:dyDescent="0.25">
      <c r="A1002" s="162" t="s">
        <v>30</v>
      </c>
      <c r="B1002" s="87">
        <v>904</v>
      </c>
      <c r="C1002" s="21">
        <v>7</v>
      </c>
      <c r="D1002" s="21">
        <v>3</v>
      </c>
      <c r="E1002" s="21" t="s">
        <v>554</v>
      </c>
      <c r="F1002" s="87">
        <v>240</v>
      </c>
      <c r="G1002" s="67">
        <f>G1003</f>
        <v>100800</v>
      </c>
      <c r="H1002" s="67">
        <f t="shared" si="265"/>
        <v>100800</v>
      </c>
      <c r="I1002" s="67">
        <f t="shared" si="265"/>
        <v>100800</v>
      </c>
    </row>
    <row r="1003" spans="1:9" ht="16.5" customHeight="1" x14ac:dyDescent="0.25">
      <c r="A1003" s="162" t="s">
        <v>32</v>
      </c>
      <c r="B1003" s="87">
        <v>904</v>
      </c>
      <c r="C1003" s="21">
        <v>7</v>
      </c>
      <c r="D1003" s="21">
        <v>3</v>
      </c>
      <c r="E1003" s="21" t="s">
        <v>554</v>
      </c>
      <c r="F1003" s="87">
        <v>244</v>
      </c>
      <c r="G1003" s="67">
        <v>100800</v>
      </c>
      <c r="H1003" s="67">
        <v>100800</v>
      </c>
      <c r="I1003" s="67">
        <v>100800</v>
      </c>
    </row>
    <row r="1004" spans="1:9" ht="18.75" customHeight="1" x14ac:dyDescent="0.25">
      <c r="A1004" s="162" t="str">
        <f>'[1]пр 7 2017'!$B$581</f>
        <v>Молодежная политика и оздоровление детей</v>
      </c>
      <c r="B1004" s="87">
        <v>904</v>
      </c>
      <c r="C1004" s="21">
        <v>7</v>
      </c>
      <c r="D1004" s="21">
        <v>7</v>
      </c>
      <c r="E1004" s="84"/>
      <c r="F1004" s="84"/>
      <c r="G1004" s="62">
        <f>G1005+G1024</f>
        <v>3417561.53</v>
      </c>
      <c r="H1004" s="62">
        <f>H1005+H1024</f>
        <v>2624020</v>
      </c>
      <c r="I1004" s="62">
        <f>I1005+I1024</f>
        <v>2536070</v>
      </c>
    </row>
    <row r="1005" spans="1:9" ht="38.25" x14ac:dyDescent="0.25">
      <c r="A1005" s="162" t="s">
        <v>68</v>
      </c>
      <c r="B1005" s="87">
        <v>904</v>
      </c>
      <c r="C1005" s="21">
        <v>7</v>
      </c>
      <c r="D1005" s="21">
        <v>7</v>
      </c>
      <c r="E1005" s="21" t="str">
        <f>'[1]пр 7 2017'!$E$582</f>
        <v>04 0 00 00000</v>
      </c>
      <c r="F1005" s="87"/>
      <c r="G1005" s="62">
        <f>G1006+G1012+G1018</f>
        <v>1030270</v>
      </c>
      <c r="H1005" s="62">
        <f>H1006+H1012+H1018</f>
        <v>1030270</v>
      </c>
      <c r="I1005" s="62">
        <f>I1006+I1012+I1018</f>
        <v>1030270</v>
      </c>
    </row>
    <row r="1006" spans="1:9" ht="25.5" x14ac:dyDescent="0.25">
      <c r="A1006" s="162" t="s">
        <v>70</v>
      </c>
      <c r="B1006" s="87">
        <v>904</v>
      </c>
      <c r="C1006" s="21">
        <v>7</v>
      </c>
      <c r="D1006" s="21">
        <v>7</v>
      </c>
      <c r="E1006" s="21" t="str">
        <f>'[1]пр 7 2017'!$E$583</f>
        <v>04 1 00 00000</v>
      </c>
      <c r="F1006" s="87"/>
      <c r="G1006" s="67">
        <f>G1007</f>
        <v>68000</v>
      </c>
      <c r="H1006" s="67">
        <f t="shared" ref="H1006:I1010" si="266">H1007</f>
        <v>68000</v>
      </c>
      <c r="I1006" s="67">
        <f t="shared" si="266"/>
        <v>68000</v>
      </c>
    </row>
    <row r="1007" spans="1:9" ht="27.75" customHeight="1" x14ac:dyDescent="0.25">
      <c r="A1007" s="162" t="s">
        <v>555</v>
      </c>
      <c r="B1007" s="87">
        <v>904</v>
      </c>
      <c r="C1007" s="21">
        <v>7</v>
      </c>
      <c r="D1007" s="21">
        <v>7</v>
      </c>
      <c r="E1007" s="21" t="str">
        <f>'[1]пр 7 2017'!$E$584</f>
        <v>04 1 01 00000</v>
      </c>
      <c r="F1007" s="87"/>
      <c r="G1007" s="67">
        <f>G1008</f>
        <v>68000</v>
      </c>
      <c r="H1007" s="67">
        <f t="shared" si="266"/>
        <v>68000</v>
      </c>
      <c r="I1007" s="67">
        <f t="shared" si="266"/>
        <v>68000</v>
      </c>
    </row>
    <row r="1008" spans="1:9" ht="38.25" x14ac:dyDescent="0.25">
      <c r="A1008" s="162" t="s">
        <v>151</v>
      </c>
      <c r="B1008" s="87">
        <v>904</v>
      </c>
      <c r="C1008" s="21">
        <v>7</v>
      </c>
      <c r="D1008" s="21">
        <v>7</v>
      </c>
      <c r="E1008" s="21" t="str">
        <f>'[1]пр 7 2017'!$E$585</f>
        <v>04 1 01 09990</v>
      </c>
      <c r="F1008" s="87"/>
      <c r="G1008" s="67">
        <f>G1009</f>
        <v>68000</v>
      </c>
      <c r="H1008" s="67">
        <f t="shared" si="266"/>
        <v>68000</v>
      </c>
      <c r="I1008" s="67">
        <f t="shared" si="266"/>
        <v>68000</v>
      </c>
    </row>
    <row r="1009" spans="1:9" x14ac:dyDescent="0.25">
      <c r="A1009" s="162" t="s">
        <v>117</v>
      </c>
      <c r="B1009" s="87">
        <v>904</v>
      </c>
      <c r="C1009" s="21">
        <v>7</v>
      </c>
      <c r="D1009" s="21">
        <v>7</v>
      </c>
      <c r="E1009" s="21" t="str">
        <f>E1008</f>
        <v>04 1 01 09990</v>
      </c>
      <c r="F1009" s="87">
        <v>200</v>
      </c>
      <c r="G1009" s="67">
        <f>G1010</f>
        <v>68000</v>
      </c>
      <c r="H1009" s="67">
        <f t="shared" si="266"/>
        <v>68000</v>
      </c>
      <c r="I1009" s="67">
        <f t="shared" si="266"/>
        <v>68000</v>
      </c>
    </row>
    <row r="1010" spans="1:9" ht="15" customHeight="1" x14ac:dyDescent="0.25">
      <c r="A1010" s="162" t="s">
        <v>30</v>
      </c>
      <c r="B1010" s="87">
        <v>904</v>
      </c>
      <c r="C1010" s="21">
        <v>7</v>
      </c>
      <c r="D1010" s="21">
        <v>7</v>
      </c>
      <c r="E1010" s="21" t="str">
        <f>E1009</f>
        <v>04 1 01 09990</v>
      </c>
      <c r="F1010" s="87">
        <v>240</v>
      </c>
      <c r="G1010" s="67">
        <f>G1011</f>
        <v>68000</v>
      </c>
      <c r="H1010" s="67">
        <f t="shared" si="266"/>
        <v>68000</v>
      </c>
      <c r="I1010" s="67">
        <f t="shared" si="266"/>
        <v>68000</v>
      </c>
    </row>
    <row r="1011" spans="1:9" ht="16.5" customHeight="1" x14ac:dyDescent="0.25">
      <c r="A1011" s="162" t="s">
        <v>32</v>
      </c>
      <c r="B1011" s="87">
        <v>904</v>
      </c>
      <c r="C1011" s="21">
        <v>7</v>
      </c>
      <c r="D1011" s="21">
        <v>7</v>
      </c>
      <c r="E1011" s="21" t="str">
        <f>E1010</f>
        <v>04 1 01 09990</v>
      </c>
      <c r="F1011" s="87">
        <v>244</v>
      </c>
      <c r="G1011" s="67">
        <v>68000</v>
      </c>
      <c r="H1011" s="67">
        <v>68000</v>
      </c>
      <c r="I1011" s="67">
        <v>68000</v>
      </c>
    </row>
    <row r="1012" spans="1:9" ht="25.5" x14ac:dyDescent="0.25">
      <c r="A1012" s="162" t="s">
        <v>315</v>
      </c>
      <c r="B1012" s="87">
        <v>904</v>
      </c>
      <c r="C1012" s="21">
        <v>7</v>
      </c>
      <c r="D1012" s="21">
        <v>7</v>
      </c>
      <c r="E1012" s="21" t="str">
        <f>'[1]пр 7 2017'!$E$588</f>
        <v>04 2 00 00000</v>
      </c>
      <c r="F1012" s="87"/>
      <c r="G1012" s="67">
        <f>G1013</f>
        <v>946270</v>
      </c>
      <c r="H1012" s="67">
        <f t="shared" ref="H1012:I1016" si="267">H1013</f>
        <v>946270</v>
      </c>
      <c r="I1012" s="67">
        <f t="shared" si="267"/>
        <v>946270</v>
      </c>
    </row>
    <row r="1013" spans="1:9" ht="25.5" x14ac:dyDescent="0.25">
      <c r="A1013" s="162" t="s">
        <v>317</v>
      </c>
      <c r="B1013" s="87">
        <v>904</v>
      </c>
      <c r="C1013" s="21">
        <v>7</v>
      </c>
      <c r="D1013" s="21">
        <v>7</v>
      </c>
      <c r="E1013" s="21" t="str">
        <f>'[1]пр 7 2017'!$E$589</f>
        <v>04 2 01 00000</v>
      </c>
      <c r="F1013" s="87"/>
      <c r="G1013" s="67">
        <f>G1014</f>
        <v>946270</v>
      </c>
      <c r="H1013" s="67">
        <f t="shared" si="267"/>
        <v>946270</v>
      </c>
      <c r="I1013" s="67">
        <f t="shared" si="267"/>
        <v>946270</v>
      </c>
    </row>
    <row r="1014" spans="1:9" ht="38.25" x14ac:dyDescent="0.25">
      <c r="A1014" s="162" t="s">
        <v>151</v>
      </c>
      <c r="B1014" s="87">
        <v>904</v>
      </c>
      <c r="C1014" s="21">
        <v>7</v>
      </c>
      <c r="D1014" s="21">
        <v>7</v>
      </c>
      <c r="E1014" s="21" t="str">
        <f>'[1]пр 7 2017'!$E$590</f>
        <v>04 2 01 09990</v>
      </c>
      <c r="F1014" s="87"/>
      <c r="G1014" s="67">
        <f>G1015</f>
        <v>946270</v>
      </c>
      <c r="H1014" s="67">
        <f t="shared" si="267"/>
        <v>946270</v>
      </c>
      <c r="I1014" s="67">
        <f t="shared" si="267"/>
        <v>946270</v>
      </c>
    </row>
    <row r="1015" spans="1:9" x14ac:dyDescent="0.25">
      <c r="A1015" s="162" t="s">
        <v>117</v>
      </c>
      <c r="B1015" s="87">
        <v>904</v>
      </c>
      <c r="C1015" s="21">
        <v>7</v>
      </c>
      <c r="D1015" s="21">
        <v>7</v>
      </c>
      <c r="E1015" s="21" t="str">
        <f>'[1]пр 7 2017'!$E$590</f>
        <v>04 2 01 09990</v>
      </c>
      <c r="F1015" s="87">
        <v>200</v>
      </c>
      <c r="G1015" s="67">
        <f>G1016</f>
        <v>946270</v>
      </c>
      <c r="H1015" s="67">
        <f t="shared" si="267"/>
        <v>946270</v>
      </c>
      <c r="I1015" s="67">
        <f t="shared" si="267"/>
        <v>946270</v>
      </c>
    </row>
    <row r="1016" spans="1:9" ht="13.5" customHeight="1" x14ac:dyDescent="0.25">
      <c r="A1016" s="162" t="s">
        <v>30</v>
      </c>
      <c r="B1016" s="87">
        <v>904</v>
      </c>
      <c r="C1016" s="21">
        <v>7</v>
      </c>
      <c r="D1016" s="21">
        <v>7</v>
      </c>
      <c r="E1016" s="21" t="str">
        <f>'[1]пр 7 2017'!$E$590</f>
        <v>04 2 01 09990</v>
      </c>
      <c r="F1016" s="87">
        <v>240</v>
      </c>
      <c r="G1016" s="67">
        <f>G1017</f>
        <v>946270</v>
      </c>
      <c r="H1016" s="67">
        <f t="shared" si="267"/>
        <v>946270</v>
      </c>
      <c r="I1016" s="67">
        <f t="shared" si="267"/>
        <v>946270</v>
      </c>
    </row>
    <row r="1017" spans="1:9" ht="18" customHeight="1" x14ac:dyDescent="0.25">
      <c r="A1017" s="162" t="s">
        <v>32</v>
      </c>
      <c r="B1017" s="87">
        <v>904</v>
      </c>
      <c r="C1017" s="21">
        <v>7</v>
      </c>
      <c r="D1017" s="21">
        <v>7</v>
      </c>
      <c r="E1017" s="21" t="str">
        <f>'[1]пр 7 2017'!$E$590</f>
        <v>04 2 01 09990</v>
      </c>
      <c r="F1017" s="87">
        <v>244</v>
      </c>
      <c r="G1017" s="67">
        <v>946270</v>
      </c>
      <c r="H1017" s="67">
        <v>946270</v>
      </c>
      <c r="I1017" s="67">
        <v>946270</v>
      </c>
    </row>
    <row r="1018" spans="1:9" ht="25.5" x14ac:dyDescent="0.25">
      <c r="A1018" s="162" t="s">
        <v>556</v>
      </c>
      <c r="B1018" s="87">
        <v>904</v>
      </c>
      <c r="C1018" s="21">
        <v>7</v>
      </c>
      <c r="D1018" s="21">
        <v>7</v>
      </c>
      <c r="E1018" s="21" t="s">
        <v>557</v>
      </c>
      <c r="F1018" s="87"/>
      <c r="G1018" s="67">
        <f>G1019</f>
        <v>16000</v>
      </c>
      <c r="H1018" s="67">
        <f t="shared" ref="H1018:I1022" si="268">H1019</f>
        <v>16000</v>
      </c>
      <c r="I1018" s="67">
        <f t="shared" si="268"/>
        <v>16000</v>
      </c>
    </row>
    <row r="1019" spans="1:9" ht="25.5" x14ac:dyDescent="0.25">
      <c r="A1019" s="162" t="s">
        <v>558</v>
      </c>
      <c r="B1019" s="87">
        <v>904</v>
      </c>
      <c r="C1019" s="21">
        <v>7</v>
      </c>
      <c r="D1019" s="21">
        <v>7</v>
      </c>
      <c r="E1019" s="21" t="str">
        <f>'[1]пр 7 2017'!$E$597</f>
        <v>04 3 01 00000</v>
      </c>
      <c r="F1019" s="87"/>
      <c r="G1019" s="67">
        <f>G1020</f>
        <v>16000</v>
      </c>
      <c r="H1019" s="67">
        <f t="shared" si="268"/>
        <v>16000</v>
      </c>
      <c r="I1019" s="67">
        <f t="shared" si="268"/>
        <v>16000</v>
      </c>
    </row>
    <row r="1020" spans="1:9" ht="38.25" x14ac:dyDescent="0.25">
      <c r="A1020" s="162" t="s">
        <v>151</v>
      </c>
      <c r="B1020" s="87">
        <v>904</v>
      </c>
      <c r="C1020" s="21">
        <v>7</v>
      </c>
      <c r="D1020" s="21">
        <v>7</v>
      </c>
      <c r="E1020" s="21" t="str">
        <f>'[1]пр 7 2017'!$E$598</f>
        <v>04 3 01 09990</v>
      </c>
      <c r="F1020" s="87"/>
      <c r="G1020" s="67">
        <f>G1021</f>
        <v>16000</v>
      </c>
      <c r="H1020" s="67">
        <f t="shared" si="268"/>
        <v>16000</v>
      </c>
      <c r="I1020" s="67">
        <f t="shared" si="268"/>
        <v>16000</v>
      </c>
    </row>
    <row r="1021" spans="1:9" x14ac:dyDescent="0.25">
      <c r="A1021" s="162" t="s">
        <v>117</v>
      </c>
      <c r="B1021" s="87">
        <v>904</v>
      </c>
      <c r="C1021" s="21">
        <v>7</v>
      </c>
      <c r="D1021" s="21">
        <v>7</v>
      </c>
      <c r="E1021" s="21" t="str">
        <f>'[1]пр 7 2017'!$E$598</f>
        <v>04 3 01 09990</v>
      </c>
      <c r="F1021" s="87">
        <v>200</v>
      </c>
      <c r="G1021" s="67">
        <f>G1022</f>
        <v>16000</v>
      </c>
      <c r="H1021" s="67">
        <f t="shared" si="268"/>
        <v>16000</v>
      </c>
      <c r="I1021" s="67">
        <f t="shared" si="268"/>
        <v>16000</v>
      </c>
    </row>
    <row r="1022" spans="1:9" ht="16.5" customHeight="1" x14ac:dyDescent="0.25">
      <c r="A1022" s="162" t="s">
        <v>30</v>
      </c>
      <c r="B1022" s="87">
        <v>904</v>
      </c>
      <c r="C1022" s="21">
        <v>7</v>
      </c>
      <c r="D1022" s="21">
        <v>7</v>
      </c>
      <c r="E1022" s="21" t="str">
        <f>'[1]пр 7 2017'!$E$598</f>
        <v>04 3 01 09990</v>
      </c>
      <c r="F1022" s="87">
        <v>240</v>
      </c>
      <c r="G1022" s="67">
        <f>G1023</f>
        <v>16000</v>
      </c>
      <c r="H1022" s="67">
        <f t="shared" si="268"/>
        <v>16000</v>
      </c>
      <c r="I1022" s="67">
        <f t="shared" si="268"/>
        <v>16000</v>
      </c>
    </row>
    <row r="1023" spans="1:9" ht="20.25" customHeight="1" x14ac:dyDescent="0.25">
      <c r="A1023" s="162" t="s">
        <v>32</v>
      </c>
      <c r="B1023" s="87">
        <v>904</v>
      </c>
      <c r="C1023" s="21">
        <v>7</v>
      </c>
      <c r="D1023" s="21">
        <v>7</v>
      </c>
      <c r="E1023" s="21" t="s">
        <v>559</v>
      </c>
      <c r="F1023" s="87">
        <v>244</v>
      </c>
      <c r="G1023" s="67">
        <v>16000</v>
      </c>
      <c r="H1023" s="67">
        <v>16000</v>
      </c>
      <c r="I1023" s="67">
        <v>16000</v>
      </c>
    </row>
    <row r="1024" spans="1:9" ht="38.25" x14ac:dyDescent="0.25">
      <c r="A1024" s="162" t="s">
        <v>560</v>
      </c>
      <c r="B1024" s="87">
        <v>904</v>
      </c>
      <c r="C1024" s="21">
        <v>7</v>
      </c>
      <c r="D1024" s="21">
        <v>7</v>
      </c>
      <c r="E1024" s="21" t="s">
        <v>302</v>
      </c>
      <c r="F1024" s="87"/>
      <c r="G1024" s="62">
        <f>G1025</f>
        <v>2387291.5299999998</v>
      </c>
      <c r="H1024" s="62">
        <f>H1025</f>
        <v>1593750</v>
      </c>
      <c r="I1024" s="62">
        <f>I1025</f>
        <v>1505800</v>
      </c>
    </row>
    <row r="1025" spans="1:9" ht="25.5" x14ac:dyDescent="0.25">
      <c r="A1025" s="162" t="s">
        <v>303</v>
      </c>
      <c r="B1025" s="87">
        <v>904</v>
      </c>
      <c r="C1025" s="21">
        <v>7</v>
      </c>
      <c r="D1025" s="21">
        <v>7</v>
      </c>
      <c r="E1025" s="21" t="s">
        <v>304</v>
      </c>
      <c r="F1025" s="87"/>
      <c r="G1025" s="62">
        <f>G1026+G1039+G1044</f>
        <v>2387291.5299999998</v>
      </c>
      <c r="H1025" s="62">
        <f>H1026+H1039+H1044</f>
        <v>1593750</v>
      </c>
      <c r="I1025" s="62">
        <f>I1026+I1039+I1044</f>
        <v>1505800</v>
      </c>
    </row>
    <row r="1026" spans="1:9" ht="38.25" x14ac:dyDescent="0.25">
      <c r="A1026" s="162" t="s">
        <v>561</v>
      </c>
      <c r="B1026" s="87">
        <v>904</v>
      </c>
      <c r="C1026" s="21">
        <v>7</v>
      </c>
      <c r="D1026" s="21">
        <v>7</v>
      </c>
      <c r="E1026" s="21" t="s">
        <v>562</v>
      </c>
      <c r="F1026" s="87"/>
      <c r="G1026" s="62">
        <f>G1027+G1031+G1035</f>
        <v>1582291.5299999998</v>
      </c>
      <c r="H1026" s="62">
        <f>H1027+H1031+H1035</f>
        <v>788750</v>
      </c>
      <c r="I1026" s="62">
        <f t="shared" ref="I1026" si="269">I1027+I1031+I1035</f>
        <v>700800</v>
      </c>
    </row>
    <row r="1027" spans="1:9" ht="38.25" x14ac:dyDescent="0.25">
      <c r="A1027" s="162" t="s">
        <v>151</v>
      </c>
      <c r="B1027" s="87">
        <v>904</v>
      </c>
      <c r="C1027" s="21">
        <v>7</v>
      </c>
      <c r="D1027" s="21">
        <v>7</v>
      </c>
      <c r="E1027" s="21" t="s">
        <v>563</v>
      </c>
      <c r="F1027" s="87"/>
      <c r="G1027" s="67">
        <f>G1028</f>
        <v>600787.35</v>
      </c>
      <c r="H1027" s="67">
        <f t="shared" ref="H1027:I1029" si="270">H1028</f>
        <v>788750</v>
      </c>
      <c r="I1027" s="67">
        <f t="shared" si="270"/>
        <v>700800</v>
      </c>
    </row>
    <row r="1028" spans="1:9" x14ac:dyDescent="0.25">
      <c r="A1028" s="162" t="s">
        <v>117</v>
      </c>
      <c r="B1028" s="87">
        <v>904</v>
      </c>
      <c r="C1028" s="21">
        <v>7</v>
      </c>
      <c r="D1028" s="21">
        <v>7</v>
      </c>
      <c r="E1028" s="21" t="s">
        <v>563</v>
      </c>
      <c r="F1028" s="87">
        <v>200</v>
      </c>
      <c r="G1028" s="67">
        <f>G1029</f>
        <v>600787.35</v>
      </c>
      <c r="H1028" s="67">
        <f t="shared" si="270"/>
        <v>788750</v>
      </c>
      <c r="I1028" s="67">
        <f t="shared" si="270"/>
        <v>700800</v>
      </c>
    </row>
    <row r="1029" spans="1:9" ht="17.25" customHeight="1" x14ac:dyDescent="0.25">
      <c r="A1029" s="162" t="s">
        <v>30</v>
      </c>
      <c r="B1029" s="87">
        <v>904</v>
      </c>
      <c r="C1029" s="21">
        <v>7</v>
      </c>
      <c r="D1029" s="21">
        <v>7</v>
      </c>
      <c r="E1029" s="21" t="s">
        <v>563</v>
      </c>
      <c r="F1029" s="87">
        <v>240</v>
      </c>
      <c r="G1029" s="67">
        <f>G1030</f>
        <v>600787.35</v>
      </c>
      <c r="H1029" s="67">
        <f t="shared" si="270"/>
        <v>788750</v>
      </c>
      <c r="I1029" s="67">
        <f t="shared" si="270"/>
        <v>700800</v>
      </c>
    </row>
    <row r="1030" spans="1:9" ht="19.5" customHeight="1" x14ac:dyDescent="0.25">
      <c r="A1030" s="162" t="s">
        <v>32</v>
      </c>
      <c r="B1030" s="87">
        <v>904</v>
      </c>
      <c r="C1030" s="21">
        <v>7</v>
      </c>
      <c r="D1030" s="21">
        <v>7</v>
      </c>
      <c r="E1030" s="21" t="s">
        <v>563</v>
      </c>
      <c r="F1030" s="87">
        <v>244</v>
      </c>
      <c r="G1030" s="67">
        <v>600787.35</v>
      </c>
      <c r="H1030" s="67">
        <v>788750</v>
      </c>
      <c r="I1030" s="67">
        <v>700800</v>
      </c>
    </row>
    <row r="1031" spans="1:9" ht="38.25" customHeight="1" x14ac:dyDescent="0.25">
      <c r="A1031" s="162" t="s">
        <v>564</v>
      </c>
      <c r="B1031" s="87">
        <v>904</v>
      </c>
      <c r="C1031" s="21">
        <v>7</v>
      </c>
      <c r="D1031" s="21">
        <v>7</v>
      </c>
      <c r="E1031" s="21" t="s">
        <v>565</v>
      </c>
      <c r="F1031" s="87"/>
      <c r="G1031" s="67">
        <f>G1032</f>
        <v>892276.53</v>
      </c>
      <c r="H1031" s="67">
        <f t="shared" ref="H1031:I1033" si="271">H1032</f>
        <v>0</v>
      </c>
      <c r="I1031" s="67">
        <f t="shared" si="271"/>
        <v>0</v>
      </c>
    </row>
    <row r="1032" spans="1:9" ht="20.25" customHeight="1" x14ac:dyDescent="0.25">
      <c r="A1032" s="162" t="s">
        <v>117</v>
      </c>
      <c r="B1032" s="87">
        <v>904</v>
      </c>
      <c r="C1032" s="21">
        <v>7</v>
      </c>
      <c r="D1032" s="21">
        <v>7</v>
      </c>
      <c r="E1032" s="21" t="s">
        <v>565</v>
      </c>
      <c r="F1032" s="87">
        <v>200</v>
      </c>
      <c r="G1032" s="67">
        <f>G1033</f>
        <v>892276.53</v>
      </c>
      <c r="H1032" s="67">
        <f t="shared" si="271"/>
        <v>0</v>
      </c>
      <c r="I1032" s="67">
        <f t="shared" si="271"/>
        <v>0</v>
      </c>
    </row>
    <row r="1033" spans="1:9" ht="20.25" customHeight="1" x14ac:dyDescent="0.25">
      <c r="A1033" s="162" t="s">
        <v>30</v>
      </c>
      <c r="B1033" s="87">
        <v>904</v>
      </c>
      <c r="C1033" s="21">
        <v>7</v>
      </c>
      <c r="D1033" s="21">
        <v>7</v>
      </c>
      <c r="E1033" s="21" t="s">
        <v>565</v>
      </c>
      <c r="F1033" s="87">
        <v>240</v>
      </c>
      <c r="G1033" s="67">
        <f>G1034</f>
        <v>892276.53</v>
      </c>
      <c r="H1033" s="67">
        <f>H1034</f>
        <v>0</v>
      </c>
      <c r="I1033" s="67">
        <f t="shared" si="271"/>
        <v>0</v>
      </c>
    </row>
    <row r="1034" spans="1:9" ht="18.75" customHeight="1" x14ac:dyDescent="0.25">
      <c r="A1034" s="162" t="s">
        <v>32</v>
      </c>
      <c r="B1034" s="87">
        <v>904</v>
      </c>
      <c r="C1034" s="21">
        <v>7</v>
      </c>
      <c r="D1034" s="21">
        <v>7</v>
      </c>
      <c r="E1034" s="21" t="s">
        <v>565</v>
      </c>
      <c r="F1034" s="87">
        <v>244</v>
      </c>
      <c r="G1034" s="67">
        <v>892276.53</v>
      </c>
      <c r="H1034" s="67">
        <v>0</v>
      </c>
      <c r="I1034" s="67">
        <v>0</v>
      </c>
    </row>
    <row r="1035" spans="1:9" ht="54.75" customHeight="1" x14ac:dyDescent="0.25">
      <c r="A1035" s="162" t="s">
        <v>566</v>
      </c>
      <c r="B1035" s="87">
        <v>904</v>
      </c>
      <c r="C1035" s="21">
        <v>7</v>
      </c>
      <c r="D1035" s="21">
        <v>7</v>
      </c>
      <c r="E1035" s="21" t="s">
        <v>567</v>
      </c>
      <c r="F1035" s="87"/>
      <c r="G1035" s="67">
        <f>G1036</f>
        <v>89227.65</v>
      </c>
      <c r="H1035" s="67">
        <v>0</v>
      </c>
      <c r="I1035" s="67">
        <v>0</v>
      </c>
    </row>
    <row r="1036" spans="1:9" ht="18" customHeight="1" x14ac:dyDescent="0.25">
      <c r="A1036" s="162" t="s">
        <v>117</v>
      </c>
      <c r="B1036" s="87">
        <v>904</v>
      </c>
      <c r="C1036" s="21">
        <v>7</v>
      </c>
      <c r="D1036" s="21">
        <v>7</v>
      </c>
      <c r="E1036" s="21" t="s">
        <v>567</v>
      </c>
      <c r="F1036" s="87">
        <v>200</v>
      </c>
      <c r="G1036" s="67">
        <f>G1037</f>
        <v>89227.65</v>
      </c>
      <c r="H1036" s="67">
        <v>0</v>
      </c>
      <c r="I1036" s="67">
        <v>0</v>
      </c>
    </row>
    <row r="1037" spans="1:9" ht="17.25" customHeight="1" x14ac:dyDescent="0.25">
      <c r="A1037" s="162" t="s">
        <v>30</v>
      </c>
      <c r="B1037" s="87">
        <v>904</v>
      </c>
      <c r="C1037" s="21">
        <v>7</v>
      </c>
      <c r="D1037" s="21">
        <v>7</v>
      </c>
      <c r="E1037" s="21" t="s">
        <v>567</v>
      </c>
      <c r="F1037" s="87">
        <v>240</v>
      </c>
      <c r="G1037" s="67">
        <f>G1038</f>
        <v>89227.65</v>
      </c>
      <c r="H1037" s="67">
        <v>0</v>
      </c>
      <c r="I1037" s="67">
        <v>0</v>
      </c>
    </row>
    <row r="1038" spans="1:9" ht="18" customHeight="1" x14ac:dyDescent="0.25">
      <c r="A1038" s="162" t="s">
        <v>32</v>
      </c>
      <c r="B1038" s="87">
        <v>904</v>
      </c>
      <c r="C1038" s="21">
        <v>7</v>
      </c>
      <c r="D1038" s="21">
        <v>7</v>
      </c>
      <c r="E1038" s="21" t="s">
        <v>567</v>
      </c>
      <c r="F1038" s="87">
        <v>244</v>
      </c>
      <c r="G1038" s="67">
        <v>89227.65</v>
      </c>
      <c r="H1038" s="67">
        <v>0</v>
      </c>
      <c r="I1038" s="67">
        <v>0</v>
      </c>
    </row>
    <row r="1039" spans="1:9" ht="33" customHeight="1" x14ac:dyDescent="0.25">
      <c r="A1039" s="162" t="s">
        <v>568</v>
      </c>
      <c r="B1039" s="87">
        <v>904</v>
      </c>
      <c r="C1039" s="21">
        <v>7</v>
      </c>
      <c r="D1039" s="21">
        <v>7</v>
      </c>
      <c r="E1039" s="21" t="s">
        <v>569</v>
      </c>
      <c r="F1039" s="87"/>
      <c r="G1039" s="67">
        <f>G1040</f>
        <v>110000</v>
      </c>
      <c r="H1039" s="67">
        <f t="shared" ref="H1039:I1042" si="272">H1040</f>
        <v>110000</v>
      </c>
      <c r="I1039" s="67">
        <f t="shared" si="272"/>
        <v>110000</v>
      </c>
    </row>
    <row r="1040" spans="1:9" ht="38.25" x14ac:dyDescent="0.25">
      <c r="A1040" s="162" t="s">
        <v>151</v>
      </c>
      <c r="B1040" s="87">
        <v>904</v>
      </c>
      <c r="C1040" s="21">
        <v>7</v>
      </c>
      <c r="D1040" s="21">
        <v>7</v>
      </c>
      <c r="E1040" s="21" t="s">
        <v>570</v>
      </c>
      <c r="F1040" s="87"/>
      <c r="G1040" s="67">
        <f>G1041</f>
        <v>110000</v>
      </c>
      <c r="H1040" s="67">
        <f t="shared" si="272"/>
        <v>110000</v>
      </c>
      <c r="I1040" s="67">
        <f t="shared" si="272"/>
        <v>110000</v>
      </c>
    </row>
    <row r="1041" spans="1:9" x14ac:dyDescent="0.25">
      <c r="A1041" s="162" t="s">
        <v>117</v>
      </c>
      <c r="B1041" s="87">
        <v>904</v>
      </c>
      <c r="C1041" s="21">
        <v>7</v>
      </c>
      <c r="D1041" s="21">
        <v>7</v>
      </c>
      <c r="E1041" s="21" t="s">
        <v>570</v>
      </c>
      <c r="F1041" s="87">
        <v>200</v>
      </c>
      <c r="G1041" s="67">
        <f>G1042</f>
        <v>110000</v>
      </c>
      <c r="H1041" s="67">
        <f t="shared" si="272"/>
        <v>110000</v>
      </c>
      <c r="I1041" s="67">
        <f t="shared" si="272"/>
        <v>110000</v>
      </c>
    </row>
    <row r="1042" spans="1:9" ht="19.5" customHeight="1" x14ac:dyDescent="0.25">
      <c r="A1042" s="162" t="s">
        <v>30</v>
      </c>
      <c r="B1042" s="87">
        <v>904</v>
      </c>
      <c r="C1042" s="21">
        <v>7</v>
      </c>
      <c r="D1042" s="21">
        <v>7</v>
      </c>
      <c r="E1042" s="21" t="s">
        <v>570</v>
      </c>
      <c r="F1042" s="87">
        <v>240</v>
      </c>
      <c r="G1042" s="67">
        <f>G1043</f>
        <v>110000</v>
      </c>
      <c r="H1042" s="67">
        <f t="shared" si="272"/>
        <v>110000</v>
      </c>
      <c r="I1042" s="67">
        <f t="shared" si="272"/>
        <v>110000</v>
      </c>
    </row>
    <row r="1043" spans="1:9" ht="19.5" customHeight="1" x14ac:dyDescent="0.25">
      <c r="A1043" s="162" t="s">
        <v>32</v>
      </c>
      <c r="B1043" s="87">
        <v>904</v>
      </c>
      <c r="C1043" s="21">
        <v>7</v>
      </c>
      <c r="D1043" s="21">
        <v>7</v>
      </c>
      <c r="E1043" s="21" t="s">
        <v>570</v>
      </c>
      <c r="F1043" s="87">
        <v>244</v>
      </c>
      <c r="G1043" s="67">
        <v>110000</v>
      </c>
      <c r="H1043" s="67">
        <v>110000</v>
      </c>
      <c r="I1043" s="67">
        <v>110000</v>
      </c>
    </row>
    <row r="1044" spans="1:9" ht="28.5" customHeight="1" x14ac:dyDescent="0.25">
      <c r="A1044" s="162" t="s">
        <v>305</v>
      </c>
      <c r="B1044" s="87">
        <v>904</v>
      </c>
      <c r="C1044" s="21">
        <v>7</v>
      </c>
      <c r="D1044" s="21">
        <v>7</v>
      </c>
      <c r="E1044" s="21" t="s">
        <v>306</v>
      </c>
      <c r="F1044" s="87"/>
      <c r="G1044" s="67">
        <f>G1045</f>
        <v>695000</v>
      </c>
      <c r="H1044" s="67">
        <f t="shared" ref="H1044:I1046" si="273">H1045</f>
        <v>695000</v>
      </c>
      <c r="I1044" s="67">
        <f t="shared" si="273"/>
        <v>695000</v>
      </c>
    </row>
    <row r="1045" spans="1:9" ht="25.5" x14ac:dyDescent="0.25">
      <c r="A1045" s="162" t="s">
        <v>571</v>
      </c>
      <c r="B1045" s="87">
        <v>904</v>
      </c>
      <c r="C1045" s="21">
        <v>7</v>
      </c>
      <c r="D1045" s="21">
        <v>7</v>
      </c>
      <c r="E1045" s="21" t="s">
        <v>308</v>
      </c>
      <c r="F1045" s="87"/>
      <c r="G1045" s="67">
        <f>G1046</f>
        <v>695000</v>
      </c>
      <c r="H1045" s="67">
        <f>H1046</f>
        <v>695000</v>
      </c>
      <c r="I1045" s="67">
        <f>I1046</f>
        <v>695000</v>
      </c>
    </row>
    <row r="1046" spans="1:9" ht="20.25" customHeight="1" x14ac:dyDescent="0.25">
      <c r="A1046" s="162" t="s">
        <v>30</v>
      </c>
      <c r="B1046" s="87">
        <v>904</v>
      </c>
      <c r="C1046" s="21">
        <v>7</v>
      </c>
      <c r="D1046" s="21">
        <v>7</v>
      </c>
      <c r="E1046" s="21" t="s">
        <v>308</v>
      </c>
      <c r="F1046" s="87">
        <v>100</v>
      </c>
      <c r="G1046" s="67">
        <f>G1047</f>
        <v>695000</v>
      </c>
      <c r="H1046" s="67">
        <f t="shared" si="273"/>
        <v>695000</v>
      </c>
      <c r="I1046" s="67">
        <f t="shared" si="273"/>
        <v>695000</v>
      </c>
    </row>
    <row r="1047" spans="1:9" ht="19.5" customHeight="1" x14ac:dyDescent="0.25">
      <c r="A1047" s="162" t="s">
        <v>32</v>
      </c>
      <c r="B1047" s="87">
        <v>904</v>
      </c>
      <c r="C1047" s="21">
        <v>7</v>
      </c>
      <c r="D1047" s="21">
        <v>7</v>
      </c>
      <c r="E1047" s="21" t="s">
        <v>308</v>
      </c>
      <c r="F1047" s="87">
        <v>110</v>
      </c>
      <c r="G1047" s="67">
        <f>G1048+G1049</f>
        <v>695000</v>
      </c>
      <c r="H1047" s="67">
        <f t="shared" ref="H1047:I1047" si="274">H1048+H1049</f>
        <v>695000</v>
      </c>
      <c r="I1047" s="67">
        <f t="shared" si="274"/>
        <v>695000</v>
      </c>
    </row>
    <row r="1048" spans="1:9" x14ac:dyDescent="0.25">
      <c r="A1048" s="162" t="s">
        <v>310</v>
      </c>
      <c r="B1048" s="87">
        <v>904</v>
      </c>
      <c r="C1048" s="21">
        <v>7</v>
      </c>
      <c r="D1048" s="21">
        <v>7</v>
      </c>
      <c r="E1048" s="21" t="s">
        <v>308</v>
      </c>
      <c r="F1048" s="87">
        <v>111</v>
      </c>
      <c r="G1048" s="67">
        <v>533794</v>
      </c>
      <c r="H1048" s="67">
        <v>533794</v>
      </c>
      <c r="I1048" s="67">
        <v>533794</v>
      </c>
    </row>
    <row r="1049" spans="1:9" ht="25.5" x14ac:dyDescent="0.25">
      <c r="A1049" s="162" t="s">
        <v>530</v>
      </c>
      <c r="B1049" s="87">
        <v>904</v>
      </c>
      <c r="C1049" s="21">
        <v>7</v>
      </c>
      <c r="D1049" s="21">
        <v>7</v>
      </c>
      <c r="E1049" s="21" t="s">
        <v>308</v>
      </c>
      <c r="F1049" s="87">
        <v>119</v>
      </c>
      <c r="G1049" s="67">
        <v>161206</v>
      </c>
      <c r="H1049" s="67">
        <v>161206</v>
      </c>
      <c r="I1049" s="67">
        <v>161206</v>
      </c>
    </row>
    <row r="1050" spans="1:9" hidden="1" x14ac:dyDescent="0.25">
      <c r="A1050" s="179" t="s">
        <v>30</v>
      </c>
      <c r="B1050" s="87">
        <v>904</v>
      </c>
      <c r="C1050" s="21">
        <v>7</v>
      </c>
      <c r="D1050" s="21">
        <v>7</v>
      </c>
      <c r="E1050" s="21" t="s">
        <v>308</v>
      </c>
      <c r="F1050" s="87">
        <v>240</v>
      </c>
      <c r="G1050" s="67">
        <f>G1051</f>
        <v>0</v>
      </c>
      <c r="H1050" s="67">
        <f t="shared" ref="H1050:I1050" si="275">H1051</f>
        <v>0</v>
      </c>
      <c r="I1050" s="67">
        <f t="shared" si="275"/>
        <v>0</v>
      </c>
    </row>
    <row r="1051" spans="1:9" ht="25.5" hidden="1" x14ac:dyDescent="0.25">
      <c r="A1051" s="162" t="s">
        <v>32</v>
      </c>
      <c r="B1051" s="87">
        <v>904</v>
      </c>
      <c r="C1051" s="21">
        <v>7</v>
      </c>
      <c r="D1051" s="21">
        <v>7</v>
      </c>
      <c r="E1051" s="21" t="s">
        <v>308</v>
      </c>
      <c r="F1051" s="87">
        <v>244</v>
      </c>
      <c r="G1051" s="67">
        <f>503000-503000</f>
        <v>0</v>
      </c>
      <c r="H1051" s="67">
        <f>524370-524370</f>
        <v>0</v>
      </c>
      <c r="I1051" s="67">
        <f>540100-540100</f>
        <v>0</v>
      </c>
    </row>
    <row r="1052" spans="1:9" x14ac:dyDescent="0.25">
      <c r="A1052" s="162" t="s">
        <v>572</v>
      </c>
      <c r="B1052" s="87">
        <v>904</v>
      </c>
      <c r="C1052" s="21">
        <v>7</v>
      </c>
      <c r="D1052" s="21">
        <v>9</v>
      </c>
      <c r="E1052" s="84"/>
      <c r="F1052" s="84"/>
      <c r="G1052" s="62">
        <f>G1053+G1075+G1082</f>
        <v>3325657</v>
      </c>
      <c r="H1052" s="62">
        <f t="shared" ref="H1052:I1052" si="276">H1053+H1075+H1082</f>
        <v>4564960</v>
      </c>
      <c r="I1052" s="62">
        <f t="shared" si="276"/>
        <v>2811060</v>
      </c>
    </row>
    <row r="1053" spans="1:9" ht="25.5" x14ac:dyDescent="0.25">
      <c r="A1053" s="162" t="s">
        <v>573</v>
      </c>
      <c r="B1053" s="87">
        <v>904</v>
      </c>
      <c r="C1053" s="21">
        <v>7</v>
      </c>
      <c r="D1053" s="21">
        <v>9</v>
      </c>
      <c r="E1053" s="21" t="s">
        <v>47</v>
      </c>
      <c r="F1053" s="87"/>
      <c r="G1053" s="62">
        <f>G1054</f>
        <v>1226497</v>
      </c>
      <c r="H1053" s="62">
        <f t="shared" ref="H1053:I1053" si="277">H1054</f>
        <v>1132200</v>
      </c>
      <c r="I1053" s="62">
        <f t="shared" si="277"/>
        <v>1107200</v>
      </c>
    </row>
    <row r="1054" spans="1:9" ht="25.5" x14ac:dyDescent="0.25">
      <c r="A1054" s="162" t="s">
        <v>574</v>
      </c>
      <c r="B1054" s="87">
        <v>904</v>
      </c>
      <c r="C1054" s="21">
        <v>7</v>
      </c>
      <c r="D1054" s="21">
        <v>9</v>
      </c>
      <c r="E1054" s="21" t="s">
        <v>296</v>
      </c>
      <c r="F1054" s="87"/>
      <c r="G1054" s="62">
        <f>G1055+G1065</f>
        <v>1226497</v>
      </c>
      <c r="H1054" s="62">
        <f>H1055+H1065</f>
        <v>1132200</v>
      </c>
      <c r="I1054" s="62">
        <f t="shared" ref="I1054" si="278">I1055+I1065</f>
        <v>1107200</v>
      </c>
    </row>
    <row r="1055" spans="1:9" x14ac:dyDescent="0.25">
      <c r="A1055" s="162" t="s">
        <v>575</v>
      </c>
      <c r="B1055" s="87">
        <v>904</v>
      </c>
      <c r="C1055" s="21">
        <v>7</v>
      </c>
      <c r="D1055" s="21">
        <v>9</v>
      </c>
      <c r="E1055" s="21" t="s">
        <v>576</v>
      </c>
      <c r="F1055" s="87"/>
      <c r="G1055" s="67">
        <f t="shared" ref="G1055:H1061" si="279">G1056</f>
        <v>996497</v>
      </c>
      <c r="H1055" s="67">
        <f t="shared" si="279"/>
        <v>932200</v>
      </c>
      <c r="I1055" s="67">
        <f>I1056</f>
        <v>907200</v>
      </c>
    </row>
    <row r="1056" spans="1:9" ht="38.25" x14ac:dyDescent="0.25">
      <c r="A1056" s="162" t="s">
        <v>151</v>
      </c>
      <c r="B1056" s="87">
        <v>904</v>
      </c>
      <c r="C1056" s="21">
        <v>7</v>
      </c>
      <c r="D1056" s="21">
        <v>9</v>
      </c>
      <c r="E1056" s="21" t="s">
        <v>577</v>
      </c>
      <c r="F1056" s="87"/>
      <c r="G1056" s="67">
        <f>G1057+G1060+G1063</f>
        <v>996497</v>
      </c>
      <c r="H1056" s="67">
        <f t="shared" ref="H1056:I1056" si="280">H1057+H1060+H1063</f>
        <v>932200</v>
      </c>
      <c r="I1056" s="67">
        <f t="shared" si="280"/>
        <v>907200</v>
      </c>
    </row>
    <row r="1057" spans="1:9" ht="38.25" x14ac:dyDescent="0.25">
      <c r="A1057" s="162" t="s">
        <v>578</v>
      </c>
      <c r="B1057" s="87">
        <v>904</v>
      </c>
      <c r="C1057" s="21">
        <v>7</v>
      </c>
      <c r="D1057" s="21">
        <v>9</v>
      </c>
      <c r="E1057" s="21" t="s">
        <v>577</v>
      </c>
      <c r="F1057" s="87">
        <v>100</v>
      </c>
      <c r="G1057" s="67">
        <f>G1058</f>
        <v>156000</v>
      </c>
      <c r="H1057" s="67">
        <f t="shared" ref="H1057:I1057" si="281">H1058</f>
        <v>156000</v>
      </c>
      <c r="I1057" s="67">
        <f t="shared" si="281"/>
        <v>156000</v>
      </c>
    </row>
    <row r="1058" spans="1:9" x14ac:dyDescent="0.25">
      <c r="A1058" s="162" t="s">
        <v>579</v>
      </c>
      <c r="B1058" s="87">
        <v>904</v>
      </c>
      <c r="C1058" s="21">
        <v>7</v>
      </c>
      <c r="D1058" s="21">
        <v>9</v>
      </c>
      <c r="E1058" s="21" t="s">
        <v>577</v>
      </c>
      <c r="F1058" s="87">
        <v>110</v>
      </c>
      <c r="G1058" s="67">
        <f>G1059</f>
        <v>156000</v>
      </c>
      <c r="H1058" s="67">
        <f t="shared" ref="H1058:I1058" si="282">H1059</f>
        <v>156000</v>
      </c>
      <c r="I1058" s="67">
        <f t="shared" si="282"/>
        <v>156000</v>
      </c>
    </row>
    <row r="1059" spans="1:9" x14ac:dyDescent="0.25">
      <c r="A1059" s="162" t="s">
        <v>580</v>
      </c>
      <c r="B1059" s="87">
        <v>904</v>
      </c>
      <c r="C1059" s="21">
        <v>7</v>
      </c>
      <c r="D1059" s="21">
        <v>9</v>
      </c>
      <c r="E1059" s="21" t="s">
        <v>577</v>
      </c>
      <c r="F1059" s="87">
        <v>112</v>
      </c>
      <c r="G1059" s="67">
        <v>156000</v>
      </c>
      <c r="H1059" s="67">
        <v>156000</v>
      </c>
      <c r="I1059" s="67">
        <v>156000</v>
      </c>
    </row>
    <row r="1060" spans="1:9" ht="38.25" x14ac:dyDescent="0.25">
      <c r="A1060" s="162" t="s">
        <v>25</v>
      </c>
      <c r="B1060" s="87">
        <v>904</v>
      </c>
      <c r="C1060" s="21">
        <v>7</v>
      </c>
      <c r="D1060" s="21">
        <v>9</v>
      </c>
      <c r="E1060" s="21" t="s">
        <v>577</v>
      </c>
      <c r="F1060" s="87">
        <v>200</v>
      </c>
      <c r="G1060" s="67">
        <f t="shared" si="279"/>
        <v>420497</v>
      </c>
      <c r="H1060" s="67">
        <f t="shared" si="279"/>
        <v>301200</v>
      </c>
      <c r="I1060" s="67">
        <f>I1061</f>
        <v>246200</v>
      </c>
    </row>
    <row r="1061" spans="1:9" ht="20.25" customHeight="1" x14ac:dyDescent="0.25">
      <c r="A1061" s="162" t="s">
        <v>30</v>
      </c>
      <c r="B1061" s="87">
        <v>904</v>
      </c>
      <c r="C1061" s="21">
        <v>7</v>
      </c>
      <c r="D1061" s="21">
        <v>9</v>
      </c>
      <c r="E1061" s="21" t="s">
        <v>577</v>
      </c>
      <c r="F1061" s="87">
        <v>240</v>
      </c>
      <c r="G1061" s="67">
        <f t="shared" si="279"/>
        <v>420497</v>
      </c>
      <c r="H1061" s="67">
        <f t="shared" si="279"/>
        <v>301200</v>
      </c>
      <c r="I1061" s="67">
        <f>I1062</f>
        <v>246200</v>
      </c>
    </row>
    <row r="1062" spans="1:9" ht="20.25" customHeight="1" x14ac:dyDescent="0.25">
      <c r="A1062" s="162" t="s">
        <v>32</v>
      </c>
      <c r="B1062" s="87">
        <v>904</v>
      </c>
      <c r="C1062" s="21">
        <v>7</v>
      </c>
      <c r="D1062" s="21">
        <v>9</v>
      </c>
      <c r="E1062" s="21" t="s">
        <v>577</v>
      </c>
      <c r="F1062" s="87">
        <v>244</v>
      </c>
      <c r="G1062" s="67">
        <v>420497</v>
      </c>
      <c r="H1062" s="67">
        <v>301200</v>
      </c>
      <c r="I1062" s="67">
        <v>246200</v>
      </c>
    </row>
    <row r="1063" spans="1:9" ht="15.75" customHeight="1" x14ac:dyDescent="0.25">
      <c r="A1063" s="162" t="s">
        <v>604</v>
      </c>
      <c r="B1063" s="87">
        <v>904</v>
      </c>
      <c r="C1063" s="21">
        <v>7</v>
      </c>
      <c r="D1063" s="21">
        <v>9</v>
      </c>
      <c r="E1063" s="21" t="s">
        <v>577</v>
      </c>
      <c r="F1063" s="87">
        <v>300</v>
      </c>
      <c r="G1063" s="67">
        <f>G1064</f>
        <v>420000</v>
      </c>
      <c r="H1063" s="67">
        <f t="shared" ref="H1063:I1063" si="283">H1064</f>
        <v>475000</v>
      </c>
      <c r="I1063" s="67">
        <f t="shared" si="283"/>
        <v>505000</v>
      </c>
    </row>
    <row r="1064" spans="1:9" ht="15" customHeight="1" x14ac:dyDescent="0.25">
      <c r="A1064" s="162" t="s">
        <v>605</v>
      </c>
      <c r="B1064" s="87">
        <v>904</v>
      </c>
      <c r="C1064" s="21">
        <v>7</v>
      </c>
      <c r="D1064" s="21">
        <v>9</v>
      </c>
      <c r="E1064" s="21" t="s">
        <v>577</v>
      </c>
      <c r="F1064" s="87">
        <v>350</v>
      </c>
      <c r="G1064" s="67">
        <v>420000</v>
      </c>
      <c r="H1064" s="67">
        <v>475000</v>
      </c>
      <c r="I1064" s="67">
        <v>505000</v>
      </c>
    </row>
    <row r="1065" spans="1:9" ht="24" customHeight="1" x14ac:dyDescent="0.25">
      <c r="A1065" s="162" t="s">
        <v>581</v>
      </c>
      <c r="B1065" s="87">
        <v>904</v>
      </c>
      <c r="C1065" s="21">
        <v>7</v>
      </c>
      <c r="D1065" s="21">
        <v>9</v>
      </c>
      <c r="E1065" s="21" t="s">
        <v>582</v>
      </c>
      <c r="F1065" s="87"/>
      <c r="G1065" s="67">
        <f>G1066</f>
        <v>230000</v>
      </c>
      <c r="H1065" s="67">
        <f t="shared" ref="H1065:I1070" si="284">H1066</f>
        <v>200000</v>
      </c>
      <c r="I1065" s="67">
        <f t="shared" si="284"/>
        <v>200000</v>
      </c>
    </row>
    <row r="1066" spans="1:9" ht="38.25" x14ac:dyDescent="0.25">
      <c r="A1066" s="162" t="s">
        <v>151</v>
      </c>
      <c r="B1066" s="87">
        <v>904</v>
      </c>
      <c r="C1066" s="21">
        <v>7</v>
      </c>
      <c r="D1066" s="21">
        <v>9</v>
      </c>
      <c r="E1066" s="21" t="s">
        <v>583</v>
      </c>
      <c r="F1066" s="87"/>
      <c r="G1066" s="67">
        <f>G1067+G1070+G1073</f>
        <v>230000</v>
      </c>
      <c r="H1066" s="67">
        <f>H1067+H1070+H1073</f>
        <v>200000</v>
      </c>
      <c r="I1066" s="67">
        <f t="shared" ref="I1066" si="285">I1067+I1070+I1073</f>
        <v>200000</v>
      </c>
    </row>
    <row r="1067" spans="1:9" ht="38.25" x14ac:dyDescent="0.25">
      <c r="A1067" s="162" t="s">
        <v>578</v>
      </c>
      <c r="B1067" s="87">
        <v>904</v>
      </c>
      <c r="C1067" s="21">
        <v>7</v>
      </c>
      <c r="D1067" s="21">
        <v>9</v>
      </c>
      <c r="E1067" s="21" t="s">
        <v>583</v>
      </c>
      <c r="F1067" s="87">
        <v>100</v>
      </c>
      <c r="G1067" s="67">
        <f>G1068</f>
        <v>100000</v>
      </c>
      <c r="H1067" s="67">
        <f t="shared" ref="H1067:I1067" si="286">H1068</f>
        <v>90000</v>
      </c>
      <c r="I1067" s="67">
        <f t="shared" si="286"/>
        <v>90000</v>
      </c>
    </row>
    <row r="1068" spans="1:9" x14ac:dyDescent="0.25">
      <c r="A1068" s="162" t="s">
        <v>579</v>
      </c>
      <c r="B1068" s="87">
        <v>904</v>
      </c>
      <c r="C1068" s="21">
        <v>7</v>
      </c>
      <c r="D1068" s="21">
        <v>9</v>
      </c>
      <c r="E1068" s="21" t="s">
        <v>583</v>
      </c>
      <c r="F1068" s="87">
        <v>110</v>
      </c>
      <c r="G1068" s="67">
        <f>G1069</f>
        <v>100000</v>
      </c>
      <c r="H1068" s="67">
        <f t="shared" ref="H1068:I1068" si="287">H1069</f>
        <v>90000</v>
      </c>
      <c r="I1068" s="67">
        <f t="shared" si="287"/>
        <v>90000</v>
      </c>
    </row>
    <row r="1069" spans="1:9" x14ac:dyDescent="0.25">
      <c r="A1069" s="162" t="s">
        <v>580</v>
      </c>
      <c r="B1069" s="87">
        <v>904</v>
      </c>
      <c r="C1069" s="21">
        <v>7</v>
      </c>
      <c r="D1069" s="21">
        <v>9</v>
      </c>
      <c r="E1069" s="21" t="s">
        <v>583</v>
      </c>
      <c r="F1069" s="87">
        <v>112</v>
      </c>
      <c r="G1069" s="67">
        <v>100000</v>
      </c>
      <c r="H1069" s="67">
        <v>90000</v>
      </c>
      <c r="I1069" s="67">
        <v>90000</v>
      </c>
    </row>
    <row r="1070" spans="1:9" x14ac:dyDescent="0.25">
      <c r="A1070" s="162" t="s">
        <v>117</v>
      </c>
      <c r="B1070" s="87">
        <v>904</v>
      </c>
      <c r="C1070" s="21">
        <v>7</v>
      </c>
      <c r="D1070" s="21">
        <v>9</v>
      </c>
      <c r="E1070" s="21" t="s">
        <v>583</v>
      </c>
      <c r="F1070" s="87">
        <v>200</v>
      </c>
      <c r="G1070" s="67">
        <f>G1071</f>
        <v>30000</v>
      </c>
      <c r="H1070" s="67">
        <f t="shared" si="284"/>
        <v>20000</v>
      </c>
      <c r="I1070" s="67">
        <f t="shared" si="284"/>
        <v>20000</v>
      </c>
    </row>
    <row r="1071" spans="1:9" ht="19.5" customHeight="1" x14ac:dyDescent="0.25">
      <c r="A1071" s="162" t="s">
        <v>30</v>
      </c>
      <c r="B1071" s="87">
        <v>904</v>
      </c>
      <c r="C1071" s="21">
        <v>7</v>
      </c>
      <c r="D1071" s="21">
        <v>9</v>
      </c>
      <c r="E1071" s="21" t="s">
        <v>583</v>
      </c>
      <c r="F1071" s="87">
        <v>240</v>
      </c>
      <c r="G1071" s="67">
        <f>G1072</f>
        <v>30000</v>
      </c>
      <c r="H1071" s="67">
        <f>H1072</f>
        <v>20000</v>
      </c>
      <c r="I1071" s="67">
        <f>I1072</f>
        <v>20000</v>
      </c>
    </row>
    <row r="1072" spans="1:9" ht="19.5" customHeight="1" x14ac:dyDescent="0.25">
      <c r="A1072" s="162" t="s">
        <v>32</v>
      </c>
      <c r="B1072" s="87">
        <v>904</v>
      </c>
      <c r="C1072" s="21">
        <v>7</v>
      </c>
      <c r="D1072" s="21">
        <v>9</v>
      </c>
      <c r="E1072" s="21" t="s">
        <v>583</v>
      </c>
      <c r="F1072" s="87">
        <v>244</v>
      </c>
      <c r="G1072" s="67">
        <v>30000</v>
      </c>
      <c r="H1072" s="67">
        <v>20000</v>
      </c>
      <c r="I1072" s="67">
        <v>20000</v>
      </c>
    </row>
    <row r="1073" spans="1:9" ht="19.5" customHeight="1" x14ac:dyDescent="0.25">
      <c r="A1073" s="162" t="s">
        <v>604</v>
      </c>
      <c r="B1073" s="87">
        <v>904</v>
      </c>
      <c r="C1073" s="21">
        <v>7</v>
      </c>
      <c r="D1073" s="21">
        <v>9</v>
      </c>
      <c r="E1073" s="21" t="s">
        <v>583</v>
      </c>
      <c r="F1073" s="87">
        <v>300</v>
      </c>
      <c r="G1073" s="67">
        <f>G1074</f>
        <v>100000</v>
      </c>
      <c r="H1073" s="67">
        <f t="shared" ref="H1073:I1073" si="288">H1074</f>
        <v>90000</v>
      </c>
      <c r="I1073" s="67">
        <f t="shared" si="288"/>
        <v>90000</v>
      </c>
    </row>
    <row r="1074" spans="1:9" ht="19.5" customHeight="1" x14ac:dyDescent="0.25">
      <c r="A1074" s="162" t="s">
        <v>605</v>
      </c>
      <c r="B1074" s="87">
        <v>904</v>
      </c>
      <c r="C1074" s="21">
        <v>7</v>
      </c>
      <c r="D1074" s="21">
        <v>9</v>
      </c>
      <c r="E1074" s="21" t="s">
        <v>583</v>
      </c>
      <c r="F1074" s="87">
        <v>350</v>
      </c>
      <c r="G1074" s="67">
        <v>100000</v>
      </c>
      <c r="H1074" s="67">
        <v>90000</v>
      </c>
      <c r="I1074" s="67">
        <v>90000</v>
      </c>
    </row>
    <row r="1075" spans="1:9" ht="53.25" customHeight="1" x14ac:dyDescent="0.25">
      <c r="A1075" s="162" t="s">
        <v>320</v>
      </c>
      <c r="B1075" s="87">
        <v>904</v>
      </c>
      <c r="C1075" s="21">
        <v>7</v>
      </c>
      <c r="D1075" s="21">
        <v>9</v>
      </c>
      <c r="E1075" s="21" t="s">
        <v>98</v>
      </c>
      <c r="F1075" s="87"/>
      <c r="G1075" s="67">
        <f t="shared" ref="G1075:I1080" si="289">G1076</f>
        <v>1245160</v>
      </c>
      <c r="H1075" s="67">
        <f t="shared" si="289"/>
        <v>2578760</v>
      </c>
      <c r="I1075" s="67">
        <f t="shared" si="289"/>
        <v>899860</v>
      </c>
    </row>
    <row r="1076" spans="1:9" ht="18" customHeight="1" x14ac:dyDescent="0.25">
      <c r="A1076" s="162" t="s">
        <v>99</v>
      </c>
      <c r="B1076" s="87">
        <v>904</v>
      </c>
      <c r="C1076" s="21">
        <v>7</v>
      </c>
      <c r="D1076" s="21">
        <v>9</v>
      </c>
      <c r="E1076" s="21" t="s">
        <v>100</v>
      </c>
      <c r="F1076" s="87"/>
      <c r="G1076" s="67">
        <f t="shared" si="289"/>
        <v>1245160</v>
      </c>
      <c r="H1076" s="67">
        <f t="shared" si="289"/>
        <v>2578760</v>
      </c>
      <c r="I1076" s="67">
        <f t="shared" si="289"/>
        <v>899860</v>
      </c>
    </row>
    <row r="1077" spans="1:9" ht="40.5" customHeight="1" x14ac:dyDescent="0.25">
      <c r="A1077" s="162" t="s">
        <v>101</v>
      </c>
      <c r="B1077" s="87">
        <v>904</v>
      </c>
      <c r="C1077" s="21">
        <v>7</v>
      </c>
      <c r="D1077" s="21">
        <v>9</v>
      </c>
      <c r="E1077" s="21" t="s">
        <v>102</v>
      </c>
      <c r="F1077" s="87"/>
      <c r="G1077" s="67">
        <f t="shared" si="289"/>
        <v>1245160</v>
      </c>
      <c r="H1077" s="67">
        <f t="shared" si="289"/>
        <v>2578760</v>
      </c>
      <c r="I1077" s="67">
        <f t="shared" si="289"/>
        <v>899860</v>
      </c>
    </row>
    <row r="1078" spans="1:9" ht="42" customHeight="1" x14ac:dyDescent="0.25">
      <c r="A1078" s="162" t="s">
        <v>151</v>
      </c>
      <c r="B1078" s="87">
        <v>904</v>
      </c>
      <c r="C1078" s="21">
        <v>7</v>
      </c>
      <c r="D1078" s="21">
        <v>9</v>
      </c>
      <c r="E1078" s="21" t="s">
        <v>159</v>
      </c>
      <c r="F1078" s="87"/>
      <c r="G1078" s="67">
        <f t="shared" si="289"/>
        <v>1245160</v>
      </c>
      <c r="H1078" s="67">
        <f t="shared" si="289"/>
        <v>2578760</v>
      </c>
      <c r="I1078" s="67">
        <f t="shared" si="289"/>
        <v>899860</v>
      </c>
    </row>
    <row r="1079" spans="1:9" ht="21.75" customHeight="1" x14ac:dyDescent="0.25">
      <c r="A1079" s="162" t="s">
        <v>117</v>
      </c>
      <c r="B1079" s="87">
        <v>904</v>
      </c>
      <c r="C1079" s="21">
        <v>7</v>
      </c>
      <c r="D1079" s="21">
        <v>9</v>
      </c>
      <c r="E1079" s="21" t="s">
        <v>159</v>
      </c>
      <c r="F1079" s="87">
        <v>200</v>
      </c>
      <c r="G1079" s="67">
        <f t="shared" si="289"/>
        <v>1245160</v>
      </c>
      <c r="H1079" s="67">
        <f t="shared" si="289"/>
        <v>2578760</v>
      </c>
      <c r="I1079" s="67">
        <f t="shared" si="289"/>
        <v>899860</v>
      </c>
    </row>
    <row r="1080" spans="1:9" ht="21" customHeight="1" x14ac:dyDescent="0.25">
      <c r="A1080" s="162" t="s">
        <v>30</v>
      </c>
      <c r="B1080" s="87">
        <v>904</v>
      </c>
      <c r="C1080" s="21">
        <v>7</v>
      </c>
      <c r="D1080" s="21">
        <v>9</v>
      </c>
      <c r="E1080" s="21" t="s">
        <v>159</v>
      </c>
      <c r="F1080" s="87">
        <v>240</v>
      </c>
      <c r="G1080" s="67">
        <f t="shared" si="289"/>
        <v>1245160</v>
      </c>
      <c r="H1080" s="67">
        <f t="shared" si="289"/>
        <v>2578760</v>
      </c>
      <c r="I1080" s="67">
        <f t="shared" si="289"/>
        <v>899860</v>
      </c>
    </row>
    <row r="1081" spans="1:9" ht="17.25" customHeight="1" x14ac:dyDescent="0.25">
      <c r="A1081" s="162" t="s">
        <v>32</v>
      </c>
      <c r="B1081" s="87">
        <v>904</v>
      </c>
      <c r="C1081" s="21">
        <v>7</v>
      </c>
      <c r="D1081" s="21">
        <v>9</v>
      </c>
      <c r="E1081" s="21" t="s">
        <v>159</v>
      </c>
      <c r="F1081" s="87">
        <v>244</v>
      </c>
      <c r="G1081" s="67">
        <v>1245160</v>
      </c>
      <c r="H1081" s="67">
        <v>2578760</v>
      </c>
      <c r="I1081" s="67">
        <v>899860</v>
      </c>
    </row>
    <row r="1082" spans="1:9" ht="36.75" customHeight="1" x14ac:dyDescent="0.25">
      <c r="A1082" s="162" t="s">
        <v>584</v>
      </c>
      <c r="B1082" s="87">
        <v>904</v>
      </c>
      <c r="C1082" s="21">
        <v>7</v>
      </c>
      <c r="D1082" s="21">
        <v>9</v>
      </c>
      <c r="E1082" s="21" t="s">
        <v>302</v>
      </c>
      <c r="F1082" s="87"/>
      <c r="G1082" s="67">
        <f>G1083</f>
        <v>854000</v>
      </c>
      <c r="H1082" s="67">
        <f t="shared" ref="H1082:I1082" si="290">H1083</f>
        <v>854000</v>
      </c>
      <c r="I1082" s="67">
        <f t="shared" si="290"/>
        <v>804000</v>
      </c>
    </row>
    <row r="1083" spans="1:9" ht="26.25" customHeight="1" x14ac:dyDescent="0.25">
      <c r="A1083" s="162" t="s">
        <v>392</v>
      </c>
      <c r="B1083" s="87">
        <v>904</v>
      </c>
      <c r="C1083" s="21">
        <v>7</v>
      </c>
      <c r="D1083" s="21">
        <v>9</v>
      </c>
      <c r="E1083" s="21" t="s">
        <v>393</v>
      </c>
      <c r="F1083" s="87"/>
      <c r="G1083" s="67">
        <f>G1084+G1089</f>
        <v>854000</v>
      </c>
      <c r="H1083" s="67">
        <f t="shared" ref="H1083:I1083" si="291">H1084+H1089</f>
        <v>854000</v>
      </c>
      <c r="I1083" s="67">
        <f t="shared" si="291"/>
        <v>804000</v>
      </c>
    </row>
    <row r="1084" spans="1:9" ht="26.25" customHeight="1" x14ac:dyDescent="0.25">
      <c r="A1084" s="162" t="s">
        <v>585</v>
      </c>
      <c r="B1084" s="87">
        <v>904</v>
      </c>
      <c r="C1084" s="21">
        <v>7</v>
      </c>
      <c r="D1084" s="21">
        <v>9</v>
      </c>
      <c r="E1084" s="21" t="s">
        <v>394</v>
      </c>
      <c r="F1084" s="87"/>
      <c r="G1084" s="67">
        <f>G1085</f>
        <v>4000</v>
      </c>
      <c r="H1084" s="67">
        <f t="shared" ref="H1084:I1087" si="292">H1085</f>
        <v>4000</v>
      </c>
      <c r="I1084" s="67">
        <f t="shared" si="292"/>
        <v>4000</v>
      </c>
    </row>
    <row r="1085" spans="1:9" ht="36.75" customHeight="1" x14ac:dyDescent="0.25">
      <c r="A1085" s="162" t="s">
        <v>151</v>
      </c>
      <c r="B1085" s="87">
        <v>904</v>
      </c>
      <c r="C1085" s="21">
        <v>7</v>
      </c>
      <c r="D1085" s="21">
        <v>9</v>
      </c>
      <c r="E1085" s="21" t="s">
        <v>395</v>
      </c>
      <c r="F1085" s="87"/>
      <c r="G1085" s="67">
        <f>G1086</f>
        <v>4000</v>
      </c>
      <c r="H1085" s="67">
        <f t="shared" si="292"/>
        <v>4000</v>
      </c>
      <c r="I1085" s="67">
        <f t="shared" si="292"/>
        <v>4000</v>
      </c>
    </row>
    <row r="1086" spans="1:9" ht="17.25" customHeight="1" x14ac:dyDescent="0.25">
      <c r="A1086" s="162" t="s">
        <v>117</v>
      </c>
      <c r="B1086" s="87">
        <v>904</v>
      </c>
      <c r="C1086" s="21">
        <v>7</v>
      </c>
      <c r="D1086" s="21">
        <v>9</v>
      </c>
      <c r="E1086" s="21" t="s">
        <v>395</v>
      </c>
      <c r="F1086" s="87">
        <v>200</v>
      </c>
      <c r="G1086" s="67">
        <f>G1087</f>
        <v>4000</v>
      </c>
      <c r="H1086" s="67">
        <f t="shared" si="292"/>
        <v>4000</v>
      </c>
      <c r="I1086" s="67">
        <f t="shared" si="292"/>
        <v>4000</v>
      </c>
    </row>
    <row r="1087" spans="1:9" ht="17.25" customHeight="1" x14ac:dyDescent="0.25">
      <c r="A1087" s="162" t="s">
        <v>30</v>
      </c>
      <c r="B1087" s="87">
        <v>904</v>
      </c>
      <c r="C1087" s="21">
        <v>7</v>
      </c>
      <c r="D1087" s="21">
        <v>9</v>
      </c>
      <c r="E1087" s="21" t="s">
        <v>395</v>
      </c>
      <c r="F1087" s="87">
        <v>240</v>
      </c>
      <c r="G1087" s="67">
        <f>G1088</f>
        <v>4000</v>
      </c>
      <c r="H1087" s="67">
        <f t="shared" si="292"/>
        <v>4000</v>
      </c>
      <c r="I1087" s="67">
        <f t="shared" si="292"/>
        <v>4000</v>
      </c>
    </row>
    <row r="1088" spans="1:9" ht="17.25" customHeight="1" x14ac:dyDescent="0.25">
      <c r="A1088" s="162" t="s">
        <v>32</v>
      </c>
      <c r="B1088" s="87">
        <v>904</v>
      </c>
      <c r="C1088" s="21">
        <v>7</v>
      </c>
      <c r="D1088" s="21">
        <v>9</v>
      </c>
      <c r="E1088" s="21" t="s">
        <v>395</v>
      </c>
      <c r="F1088" s="87">
        <v>244</v>
      </c>
      <c r="G1088" s="67">
        <v>4000</v>
      </c>
      <c r="H1088" s="67">
        <v>4000</v>
      </c>
      <c r="I1088" s="67">
        <v>4000</v>
      </c>
    </row>
    <row r="1089" spans="1:9" ht="27.75" customHeight="1" x14ac:dyDescent="0.25">
      <c r="A1089" s="162" t="s">
        <v>586</v>
      </c>
      <c r="B1089" s="87">
        <v>904</v>
      </c>
      <c r="C1089" s="21">
        <v>7</v>
      </c>
      <c r="D1089" s="21">
        <v>9</v>
      </c>
      <c r="E1089" s="21" t="s">
        <v>397</v>
      </c>
      <c r="F1089" s="87"/>
      <c r="G1089" s="67">
        <f>G1090</f>
        <v>850000</v>
      </c>
      <c r="H1089" s="67">
        <f t="shared" ref="H1089:I1092" si="293">H1090</f>
        <v>850000</v>
      </c>
      <c r="I1089" s="67">
        <f t="shared" si="293"/>
        <v>800000</v>
      </c>
    </row>
    <row r="1090" spans="1:9" ht="39.75" customHeight="1" x14ac:dyDescent="0.25">
      <c r="A1090" s="162" t="s">
        <v>151</v>
      </c>
      <c r="B1090" s="87">
        <v>904</v>
      </c>
      <c r="C1090" s="21">
        <v>7</v>
      </c>
      <c r="D1090" s="21">
        <v>9</v>
      </c>
      <c r="E1090" s="21" t="s">
        <v>398</v>
      </c>
      <c r="F1090" s="87"/>
      <c r="G1090" s="67">
        <f>G1091</f>
        <v>850000</v>
      </c>
      <c r="H1090" s="67">
        <f t="shared" si="293"/>
        <v>850000</v>
      </c>
      <c r="I1090" s="67">
        <f t="shared" si="293"/>
        <v>800000</v>
      </c>
    </row>
    <row r="1091" spans="1:9" ht="18" customHeight="1" x14ac:dyDescent="0.25">
      <c r="A1091" s="162" t="s">
        <v>117</v>
      </c>
      <c r="B1091" s="87">
        <v>904</v>
      </c>
      <c r="C1091" s="21">
        <v>7</v>
      </c>
      <c r="D1091" s="21">
        <v>9</v>
      </c>
      <c r="E1091" s="21" t="s">
        <v>398</v>
      </c>
      <c r="F1091" s="87">
        <v>200</v>
      </c>
      <c r="G1091" s="67">
        <f>G1092</f>
        <v>850000</v>
      </c>
      <c r="H1091" s="67">
        <f t="shared" si="293"/>
        <v>850000</v>
      </c>
      <c r="I1091" s="67">
        <f t="shared" si="293"/>
        <v>800000</v>
      </c>
    </row>
    <row r="1092" spans="1:9" ht="18" customHeight="1" x14ac:dyDescent="0.25">
      <c r="A1092" s="162" t="s">
        <v>30</v>
      </c>
      <c r="B1092" s="87">
        <v>904</v>
      </c>
      <c r="C1092" s="21">
        <v>7</v>
      </c>
      <c r="D1092" s="21">
        <v>9</v>
      </c>
      <c r="E1092" s="21" t="s">
        <v>398</v>
      </c>
      <c r="F1092" s="87">
        <v>240</v>
      </c>
      <c r="G1092" s="67">
        <f>G1093</f>
        <v>850000</v>
      </c>
      <c r="H1092" s="67">
        <f t="shared" si="293"/>
        <v>850000</v>
      </c>
      <c r="I1092" s="67">
        <f t="shared" si="293"/>
        <v>800000</v>
      </c>
    </row>
    <row r="1093" spans="1:9" ht="17.25" customHeight="1" x14ac:dyDescent="0.25">
      <c r="A1093" s="162" t="s">
        <v>32</v>
      </c>
      <c r="B1093" s="87">
        <v>904</v>
      </c>
      <c r="C1093" s="21">
        <v>7</v>
      </c>
      <c r="D1093" s="21">
        <v>9</v>
      </c>
      <c r="E1093" s="21" t="s">
        <v>398</v>
      </c>
      <c r="F1093" s="87">
        <v>244</v>
      </c>
      <c r="G1093" s="67">
        <v>850000</v>
      </c>
      <c r="H1093" s="67">
        <v>850000</v>
      </c>
      <c r="I1093" s="67">
        <v>800000</v>
      </c>
    </row>
    <row r="1094" spans="1:9" x14ac:dyDescent="0.25">
      <c r="A1094" s="180" t="s">
        <v>352</v>
      </c>
      <c r="B1094" s="28">
        <v>904</v>
      </c>
      <c r="C1094" s="28">
        <v>10</v>
      </c>
      <c r="D1094" s="29">
        <v>0</v>
      </c>
      <c r="E1094" s="40"/>
      <c r="F1094" s="40"/>
      <c r="G1094" s="74">
        <f>G1095+G1109</f>
        <v>7423246</v>
      </c>
      <c r="H1094" s="74">
        <f t="shared" ref="H1094:I1094" si="294">H1095+H1109</f>
        <v>7455246</v>
      </c>
      <c r="I1094" s="74">
        <f t="shared" si="294"/>
        <v>7456246</v>
      </c>
    </row>
    <row r="1095" spans="1:9" x14ac:dyDescent="0.25">
      <c r="A1095" s="162" t="s">
        <v>485</v>
      </c>
      <c r="B1095" s="87">
        <v>904</v>
      </c>
      <c r="C1095" s="87">
        <v>10</v>
      </c>
      <c r="D1095" s="21">
        <v>3</v>
      </c>
      <c r="E1095" s="84"/>
      <c r="F1095" s="84"/>
      <c r="G1095" s="62">
        <f>G1096</f>
        <v>4607246</v>
      </c>
      <c r="H1095" s="62">
        <f t="shared" ref="H1095:I1095" si="295">H1096</f>
        <v>4607246</v>
      </c>
      <c r="I1095" s="62">
        <f t="shared" si="295"/>
        <v>4607246</v>
      </c>
    </row>
    <row r="1096" spans="1:9" ht="25.5" x14ac:dyDescent="0.25">
      <c r="A1096" s="162" t="s">
        <v>587</v>
      </c>
      <c r="B1096" s="87">
        <v>904</v>
      </c>
      <c r="C1096" s="87">
        <v>10</v>
      </c>
      <c r="D1096" s="21">
        <v>3</v>
      </c>
      <c r="E1096" s="21" t="s">
        <v>47</v>
      </c>
      <c r="F1096" s="87"/>
      <c r="G1096" s="62">
        <f>G1097</f>
        <v>4607246</v>
      </c>
      <c r="H1096" s="62">
        <f t="shared" ref="H1096:I1097" si="296">H1097</f>
        <v>4607246</v>
      </c>
      <c r="I1096" s="62">
        <f t="shared" si="296"/>
        <v>4607246</v>
      </c>
    </row>
    <row r="1097" spans="1:9" ht="25.5" x14ac:dyDescent="0.25">
      <c r="A1097" s="162" t="s">
        <v>574</v>
      </c>
      <c r="B1097" s="87">
        <v>904</v>
      </c>
      <c r="C1097" s="87">
        <v>10</v>
      </c>
      <c r="D1097" s="21">
        <v>3</v>
      </c>
      <c r="E1097" s="21" t="s">
        <v>296</v>
      </c>
      <c r="F1097" s="87"/>
      <c r="G1097" s="62">
        <f>G1098</f>
        <v>4607246</v>
      </c>
      <c r="H1097" s="62">
        <f t="shared" si="296"/>
        <v>4607246</v>
      </c>
      <c r="I1097" s="62">
        <f t="shared" si="296"/>
        <v>4607246</v>
      </c>
    </row>
    <row r="1098" spans="1:9" x14ac:dyDescent="0.25">
      <c r="A1098" s="162" t="s">
        <v>588</v>
      </c>
      <c r="B1098" s="87">
        <v>904</v>
      </c>
      <c r="C1098" s="87">
        <v>10</v>
      </c>
      <c r="D1098" s="21">
        <v>3</v>
      </c>
      <c r="E1098" s="21" t="s">
        <v>589</v>
      </c>
      <c r="F1098" s="87"/>
      <c r="G1098" s="62">
        <f>G1099+G1103</f>
        <v>4607246</v>
      </c>
      <c r="H1098" s="62">
        <f>H1099+H1103</f>
        <v>4607246</v>
      </c>
      <c r="I1098" s="62">
        <f>I1099+I1103</f>
        <v>4607246</v>
      </c>
    </row>
    <row r="1099" spans="1:9" ht="38.25" x14ac:dyDescent="0.25">
      <c r="A1099" s="162" t="s">
        <v>590</v>
      </c>
      <c r="B1099" s="87">
        <v>904</v>
      </c>
      <c r="C1099" s="87">
        <v>10</v>
      </c>
      <c r="D1099" s="21">
        <v>3</v>
      </c>
      <c r="E1099" s="21" t="s">
        <v>591</v>
      </c>
      <c r="F1099" s="87"/>
      <c r="G1099" s="67">
        <f t="shared" ref="G1099:I1101" si="297">G1100</f>
        <v>155246</v>
      </c>
      <c r="H1099" s="67">
        <f t="shared" si="297"/>
        <v>155246</v>
      </c>
      <c r="I1099" s="67">
        <f t="shared" si="297"/>
        <v>155246</v>
      </c>
    </row>
    <row r="1100" spans="1:9" x14ac:dyDescent="0.25">
      <c r="A1100" s="162" t="s">
        <v>361</v>
      </c>
      <c r="B1100" s="87">
        <v>904</v>
      </c>
      <c r="C1100" s="87">
        <v>10</v>
      </c>
      <c r="D1100" s="21">
        <v>3</v>
      </c>
      <c r="E1100" s="21" t="s">
        <v>591</v>
      </c>
      <c r="F1100" s="87">
        <v>300</v>
      </c>
      <c r="G1100" s="67">
        <f t="shared" si="297"/>
        <v>155246</v>
      </c>
      <c r="H1100" s="67">
        <f t="shared" si="297"/>
        <v>155246</v>
      </c>
      <c r="I1100" s="67">
        <f t="shared" si="297"/>
        <v>155246</v>
      </c>
    </row>
    <row r="1101" spans="1:9" x14ac:dyDescent="0.25">
      <c r="A1101" s="162" t="s">
        <v>370</v>
      </c>
      <c r="B1101" s="87">
        <v>904</v>
      </c>
      <c r="C1101" s="87">
        <v>10</v>
      </c>
      <c r="D1101" s="21">
        <v>3</v>
      </c>
      <c r="E1101" s="21" t="s">
        <v>591</v>
      </c>
      <c r="F1101" s="87">
        <v>310</v>
      </c>
      <c r="G1101" s="67">
        <f t="shared" si="297"/>
        <v>155246</v>
      </c>
      <c r="H1101" s="67">
        <f t="shared" si="297"/>
        <v>155246</v>
      </c>
      <c r="I1101" s="67">
        <f t="shared" si="297"/>
        <v>155246</v>
      </c>
    </row>
    <row r="1102" spans="1:9" ht="25.5" x14ac:dyDescent="0.25">
      <c r="A1102" s="162" t="s">
        <v>371</v>
      </c>
      <c r="B1102" s="87">
        <v>904</v>
      </c>
      <c r="C1102" s="87">
        <v>10</v>
      </c>
      <c r="D1102" s="21">
        <v>3</v>
      </c>
      <c r="E1102" s="21" t="s">
        <v>591</v>
      </c>
      <c r="F1102" s="87">
        <v>313</v>
      </c>
      <c r="G1102" s="67">
        <v>155246</v>
      </c>
      <c r="H1102" s="67">
        <v>155246</v>
      </c>
      <c r="I1102" s="67">
        <v>155246</v>
      </c>
    </row>
    <row r="1103" spans="1:9" ht="38.25" x14ac:dyDescent="0.25">
      <c r="A1103" s="162" t="s">
        <v>592</v>
      </c>
      <c r="B1103" s="87">
        <v>904</v>
      </c>
      <c r="C1103" s="87">
        <v>10</v>
      </c>
      <c r="D1103" s="21">
        <v>3</v>
      </c>
      <c r="E1103" s="21" t="s">
        <v>593</v>
      </c>
      <c r="F1103" s="87"/>
      <c r="G1103" s="67">
        <f>G1104</f>
        <v>4452000</v>
      </c>
      <c r="H1103" s="67">
        <f>H1104</f>
        <v>4452000</v>
      </c>
      <c r="I1103" s="67">
        <f>I1104</f>
        <v>4452000</v>
      </c>
    </row>
    <row r="1104" spans="1:9" x14ac:dyDescent="0.25">
      <c r="A1104" s="162" t="s">
        <v>361</v>
      </c>
      <c r="B1104" s="87">
        <v>904</v>
      </c>
      <c r="C1104" s="87">
        <v>10</v>
      </c>
      <c r="D1104" s="21">
        <v>3</v>
      </c>
      <c r="E1104" s="21" t="s">
        <v>593</v>
      </c>
      <c r="F1104" s="87">
        <v>300</v>
      </c>
      <c r="G1104" s="67">
        <f>G1105+G1107</f>
        <v>4452000</v>
      </c>
      <c r="H1104" s="67">
        <f>H1105+H1107</f>
        <v>4452000</v>
      </c>
      <c r="I1104" s="67">
        <f>I1105+I1107</f>
        <v>4452000</v>
      </c>
    </row>
    <row r="1105" spans="1:9" x14ac:dyDescent="0.25">
      <c r="A1105" s="162" t="s">
        <v>370</v>
      </c>
      <c r="B1105" s="87">
        <v>904</v>
      </c>
      <c r="C1105" s="87">
        <v>10</v>
      </c>
      <c r="D1105" s="21">
        <v>3</v>
      </c>
      <c r="E1105" s="21" t="s">
        <v>593</v>
      </c>
      <c r="F1105" s="87">
        <v>310</v>
      </c>
      <c r="G1105" s="67">
        <f>G1106</f>
        <v>175000</v>
      </c>
      <c r="H1105" s="67">
        <f>H1106</f>
        <v>175000</v>
      </c>
      <c r="I1105" s="67">
        <f>I1106</f>
        <v>175000</v>
      </c>
    </row>
    <row r="1106" spans="1:9" ht="25.5" x14ac:dyDescent="0.25">
      <c r="A1106" s="162" t="s">
        <v>371</v>
      </c>
      <c r="B1106" s="87">
        <v>904</v>
      </c>
      <c r="C1106" s="87">
        <v>10</v>
      </c>
      <c r="D1106" s="21">
        <v>3</v>
      </c>
      <c r="E1106" s="21" t="s">
        <v>593</v>
      </c>
      <c r="F1106" s="87">
        <v>313</v>
      </c>
      <c r="G1106" s="67">
        <v>175000</v>
      </c>
      <c r="H1106" s="67">
        <v>175000</v>
      </c>
      <c r="I1106" s="67">
        <v>175000</v>
      </c>
    </row>
    <row r="1107" spans="1:9" x14ac:dyDescent="0.25">
      <c r="A1107" s="162" t="s">
        <v>362</v>
      </c>
      <c r="B1107" s="87">
        <v>904</v>
      </c>
      <c r="C1107" s="87">
        <v>10</v>
      </c>
      <c r="D1107" s="21">
        <v>3</v>
      </c>
      <c r="E1107" s="21" t="s">
        <v>593</v>
      </c>
      <c r="F1107" s="87">
        <v>320</v>
      </c>
      <c r="G1107" s="67">
        <f>G1108</f>
        <v>4277000</v>
      </c>
      <c r="H1107" s="67">
        <f>H1108</f>
        <v>4277000</v>
      </c>
      <c r="I1107" s="67">
        <f>I1108</f>
        <v>4277000</v>
      </c>
    </row>
    <row r="1108" spans="1:9" x14ac:dyDescent="0.25">
      <c r="A1108" s="162" t="s">
        <v>389</v>
      </c>
      <c r="B1108" s="87">
        <v>904</v>
      </c>
      <c r="C1108" s="87">
        <v>10</v>
      </c>
      <c r="D1108" s="21">
        <v>3</v>
      </c>
      <c r="E1108" s="21" t="s">
        <v>593</v>
      </c>
      <c r="F1108" s="87">
        <v>323</v>
      </c>
      <c r="G1108" s="67">
        <v>4277000</v>
      </c>
      <c r="H1108" s="67">
        <v>4277000</v>
      </c>
      <c r="I1108" s="67">
        <v>4277000</v>
      </c>
    </row>
    <row r="1109" spans="1:9" x14ac:dyDescent="0.25">
      <c r="A1109" s="162" t="s">
        <v>376</v>
      </c>
      <c r="B1109" s="87">
        <v>904</v>
      </c>
      <c r="C1109" s="87">
        <v>10</v>
      </c>
      <c r="D1109" s="21">
        <v>4</v>
      </c>
      <c r="E1109" s="84"/>
      <c r="F1109" s="84"/>
      <c r="G1109" s="62">
        <f>G1110</f>
        <v>2816000</v>
      </c>
      <c r="H1109" s="62">
        <f t="shared" ref="H1109:I1111" si="298">H1110</f>
        <v>2848000</v>
      </c>
      <c r="I1109" s="62">
        <f t="shared" si="298"/>
        <v>2849000</v>
      </c>
    </row>
    <row r="1110" spans="1:9" ht="25.5" x14ac:dyDescent="0.25">
      <c r="A1110" s="162" t="s">
        <v>46</v>
      </c>
      <c r="B1110" s="87">
        <v>904</v>
      </c>
      <c r="C1110" s="87">
        <v>10</v>
      </c>
      <c r="D1110" s="21">
        <v>4</v>
      </c>
      <c r="E1110" s="21" t="s">
        <v>47</v>
      </c>
      <c r="F1110" s="87"/>
      <c r="G1110" s="62">
        <f>G1111</f>
        <v>2816000</v>
      </c>
      <c r="H1110" s="62">
        <f t="shared" si="298"/>
        <v>2848000</v>
      </c>
      <c r="I1110" s="62">
        <f t="shared" si="298"/>
        <v>2849000</v>
      </c>
    </row>
    <row r="1111" spans="1:9" ht="25.5" x14ac:dyDescent="0.25">
      <c r="A1111" s="162" t="s">
        <v>574</v>
      </c>
      <c r="B1111" s="87">
        <v>904</v>
      </c>
      <c r="C1111" s="87">
        <v>10</v>
      </c>
      <c r="D1111" s="21">
        <v>4</v>
      </c>
      <c r="E1111" s="21" t="s">
        <v>296</v>
      </c>
      <c r="F1111" s="87"/>
      <c r="G1111" s="62">
        <f>G1112</f>
        <v>2816000</v>
      </c>
      <c r="H1111" s="62">
        <f t="shared" si="298"/>
        <v>2848000</v>
      </c>
      <c r="I1111" s="62">
        <f t="shared" si="298"/>
        <v>2849000</v>
      </c>
    </row>
    <row r="1112" spans="1:9" x14ac:dyDescent="0.25">
      <c r="A1112" s="162" t="s">
        <v>594</v>
      </c>
      <c r="B1112" s="87">
        <v>904</v>
      </c>
      <c r="C1112" s="87">
        <v>10</v>
      </c>
      <c r="D1112" s="21">
        <v>4</v>
      </c>
      <c r="E1112" s="21" t="s">
        <v>589</v>
      </c>
      <c r="F1112" s="87"/>
      <c r="G1112" s="62">
        <f>G1113+G1119+G1123+G1129</f>
        <v>2816000</v>
      </c>
      <c r="H1112" s="62">
        <f t="shared" ref="H1112:I1112" si="299">H1113+H1119+H1123+H1129</f>
        <v>2848000</v>
      </c>
      <c r="I1112" s="62">
        <f t="shared" si="299"/>
        <v>2849000</v>
      </c>
    </row>
    <row r="1113" spans="1:9" ht="132" customHeight="1" x14ac:dyDescent="0.25">
      <c r="A1113" s="174" t="s">
        <v>595</v>
      </c>
      <c r="B1113" s="87">
        <v>904</v>
      </c>
      <c r="C1113" s="87">
        <v>10</v>
      </c>
      <c r="D1113" s="21">
        <v>4</v>
      </c>
      <c r="E1113" s="21" t="s">
        <v>596</v>
      </c>
      <c r="F1113" s="87"/>
      <c r="G1113" s="62">
        <f>G1114</f>
        <v>1526000</v>
      </c>
      <c r="H1113" s="62">
        <f>H1114</f>
        <v>1526000</v>
      </c>
      <c r="I1113" s="62">
        <f t="shared" ref="I1113" si="300">I1114</f>
        <v>1526000</v>
      </c>
    </row>
    <row r="1114" spans="1:9" ht="21.75" customHeight="1" x14ac:dyDescent="0.25">
      <c r="A1114" s="162" t="s">
        <v>361</v>
      </c>
      <c r="B1114" s="87">
        <v>904</v>
      </c>
      <c r="C1114" s="87">
        <v>10</v>
      </c>
      <c r="D1114" s="21">
        <v>4</v>
      </c>
      <c r="E1114" s="21" t="s">
        <v>596</v>
      </c>
      <c r="F1114" s="87">
        <v>300</v>
      </c>
      <c r="G1114" s="67">
        <f>G1115+G1117</f>
        <v>1526000</v>
      </c>
      <c r="H1114" s="67">
        <f t="shared" ref="H1114:I1114" si="301">H1115+H1117</f>
        <v>1526000</v>
      </c>
      <c r="I1114" s="67">
        <f t="shared" si="301"/>
        <v>1526000</v>
      </c>
    </row>
    <row r="1115" spans="1:9" x14ac:dyDescent="0.25">
      <c r="A1115" s="162" t="s">
        <v>370</v>
      </c>
      <c r="B1115" s="87">
        <v>904</v>
      </c>
      <c r="C1115" s="87">
        <v>10</v>
      </c>
      <c r="D1115" s="21">
        <v>4</v>
      </c>
      <c r="E1115" s="21" t="s">
        <v>596</v>
      </c>
      <c r="F1115" s="87">
        <v>310</v>
      </c>
      <c r="G1115" s="67">
        <f t="shared" ref="G1115:I1115" si="302">G1116</f>
        <v>960000</v>
      </c>
      <c r="H1115" s="67">
        <f t="shared" si="302"/>
        <v>960000</v>
      </c>
      <c r="I1115" s="67">
        <f t="shared" si="302"/>
        <v>960000</v>
      </c>
    </row>
    <row r="1116" spans="1:9" ht="25.5" x14ac:dyDescent="0.25">
      <c r="A1116" s="162" t="s">
        <v>371</v>
      </c>
      <c r="B1116" s="87">
        <v>904</v>
      </c>
      <c r="C1116" s="87">
        <v>10</v>
      </c>
      <c r="D1116" s="21">
        <v>4</v>
      </c>
      <c r="E1116" s="21" t="s">
        <v>596</v>
      </c>
      <c r="F1116" s="87">
        <v>313</v>
      </c>
      <c r="G1116" s="67">
        <v>960000</v>
      </c>
      <c r="H1116" s="67">
        <v>960000</v>
      </c>
      <c r="I1116" s="67">
        <v>960000</v>
      </c>
    </row>
    <row r="1117" spans="1:9" x14ac:dyDescent="0.25">
      <c r="A1117" s="162" t="s">
        <v>362</v>
      </c>
      <c r="B1117" s="87">
        <v>904</v>
      </c>
      <c r="C1117" s="87">
        <v>10</v>
      </c>
      <c r="D1117" s="21">
        <v>4</v>
      </c>
      <c r="E1117" s="21" t="s">
        <v>596</v>
      </c>
      <c r="F1117" s="87">
        <v>320</v>
      </c>
      <c r="G1117" s="67">
        <f>G1118</f>
        <v>566000</v>
      </c>
      <c r="H1117" s="67">
        <f>H1118</f>
        <v>566000</v>
      </c>
      <c r="I1117" s="67">
        <f>I1118</f>
        <v>566000</v>
      </c>
    </row>
    <row r="1118" spans="1:9" x14ac:dyDescent="0.25">
      <c r="A1118" s="162" t="s">
        <v>389</v>
      </c>
      <c r="B1118" s="87">
        <v>904</v>
      </c>
      <c r="C1118" s="87">
        <v>10</v>
      </c>
      <c r="D1118" s="21">
        <v>4</v>
      </c>
      <c r="E1118" s="21" t="s">
        <v>596</v>
      </c>
      <c r="F1118" s="87">
        <v>323</v>
      </c>
      <c r="G1118" s="67">
        <v>566000</v>
      </c>
      <c r="H1118" s="67">
        <v>566000</v>
      </c>
      <c r="I1118" s="67">
        <v>566000</v>
      </c>
    </row>
    <row r="1119" spans="1:9" ht="38.25" x14ac:dyDescent="0.25">
      <c r="A1119" s="162" t="s">
        <v>597</v>
      </c>
      <c r="B1119" s="87">
        <v>904</v>
      </c>
      <c r="C1119" s="87">
        <v>10</v>
      </c>
      <c r="D1119" s="21">
        <v>4</v>
      </c>
      <c r="E1119" s="21" t="s">
        <v>598</v>
      </c>
      <c r="F1119" s="87"/>
      <c r="G1119" s="67">
        <f>G1120</f>
        <v>150000</v>
      </c>
      <c r="H1119" s="67">
        <f t="shared" ref="H1119:I1121" si="303">H1120</f>
        <v>150000</v>
      </c>
      <c r="I1119" s="67">
        <f t="shared" si="303"/>
        <v>150000</v>
      </c>
    </row>
    <row r="1120" spans="1:9" x14ac:dyDescent="0.25">
      <c r="A1120" s="162" t="s">
        <v>361</v>
      </c>
      <c r="B1120" s="87">
        <v>904</v>
      </c>
      <c r="C1120" s="87">
        <v>10</v>
      </c>
      <c r="D1120" s="21">
        <v>4</v>
      </c>
      <c r="E1120" s="21" t="s">
        <v>598</v>
      </c>
      <c r="F1120" s="87">
        <v>300</v>
      </c>
      <c r="G1120" s="67">
        <f>G1121</f>
        <v>150000</v>
      </c>
      <c r="H1120" s="67">
        <f t="shared" si="303"/>
        <v>150000</v>
      </c>
      <c r="I1120" s="67">
        <f t="shared" si="303"/>
        <v>150000</v>
      </c>
    </row>
    <row r="1121" spans="1:9" x14ac:dyDescent="0.25">
      <c r="A1121" s="162" t="s">
        <v>370</v>
      </c>
      <c r="B1121" s="87">
        <v>904</v>
      </c>
      <c r="C1121" s="87">
        <v>10</v>
      </c>
      <c r="D1121" s="21">
        <v>4</v>
      </c>
      <c r="E1121" s="21" t="s">
        <v>598</v>
      </c>
      <c r="F1121" s="87">
        <v>310</v>
      </c>
      <c r="G1121" s="67">
        <f>G1122</f>
        <v>150000</v>
      </c>
      <c r="H1121" s="67">
        <f t="shared" si="303"/>
        <v>150000</v>
      </c>
      <c r="I1121" s="67">
        <f t="shared" si="303"/>
        <v>150000</v>
      </c>
    </row>
    <row r="1122" spans="1:9" ht="25.5" x14ac:dyDescent="0.25">
      <c r="A1122" s="162" t="s">
        <v>371</v>
      </c>
      <c r="B1122" s="87">
        <v>904</v>
      </c>
      <c r="C1122" s="87">
        <v>10</v>
      </c>
      <c r="D1122" s="21">
        <v>4</v>
      </c>
      <c r="E1122" s="21" t="s">
        <v>598</v>
      </c>
      <c r="F1122" s="87">
        <v>313</v>
      </c>
      <c r="G1122" s="67">
        <v>150000</v>
      </c>
      <c r="H1122" s="67">
        <v>150000</v>
      </c>
      <c r="I1122" s="67">
        <v>150000</v>
      </c>
    </row>
    <row r="1123" spans="1:9" ht="51" x14ac:dyDescent="0.25">
      <c r="A1123" s="162" t="s">
        <v>599</v>
      </c>
      <c r="B1123" s="87">
        <v>904</v>
      </c>
      <c r="C1123" s="87">
        <v>10</v>
      </c>
      <c r="D1123" s="21">
        <v>4</v>
      </c>
      <c r="E1123" s="21" t="s">
        <v>600</v>
      </c>
      <c r="F1123" s="87"/>
      <c r="G1123" s="67">
        <f>G1124</f>
        <v>1140000</v>
      </c>
      <c r="H1123" s="67">
        <f>H1124</f>
        <v>1140000</v>
      </c>
      <c r="I1123" s="67">
        <f>I1124</f>
        <v>1140000</v>
      </c>
    </row>
    <row r="1124" spans="1:9" x14ac:dyDescent="0.25">
      <c r="A1124" s="162" t="s">
        <v>361</v>
      </c>
      <c r="B1124" s="87">
        <v>904</v>
      </c>
      <c r="C1124" s="87">
        <v>10</v>
      </c>
      <c r="D1124" s="21">
        <v>4</v>
      </c>
      <c r="E1124" s="21" t="s">
        <v>600</v>
      </c>
      <c r="F1124" s="87">
        <v>300</v>
      </c>
      <c r="G1124" s="67">
        <f>G1125+G1127</f>
        <v>1140000</v>
      </c>
      <c r="H1124" s="67">
        <f>H1125+H1127</f>
        <v>1140000</v>
      </c>
      <c r="I1124" s="67">
        <f>I1125+I1127</f>
        <v>1140000</v>
      </c>
    </row>
    <row r="1125" spans="1:9" x14ac:dyDescent="0.25">
      <c r="A1125" s="162" t="s">
        <v>370</v>
      </c>
      <c r="B1125" s="87">
        <v>904</v>
      </c>
      <c r="C1125" s="87">
        <v>10</v>
      </c>
      <c r="D1125" s="21">
        <v>4</v>
      </c>
      <c r="E1125" s="21" t="s">
        <v>600</v>
      </c>
      <c r="F1125" s="87">
        <v>310</v>
      </c>
      <c r="G1125" s="67">
        <f>G1126</f>
        <v>1118000</v>
      </c>
      <c r="H1125" s="67">
        <f>H1126</f>
        <v>1118000</v>
      </c>
      <c r="I1125" s="67">
        <f>I1126</f>
        <v>1118000</v>
      </c>
    </row>
    <row r="1126" spans="1:9" ht="25.5" x14ac:dyDescent="0.25">
      <c r="A1126" s="162" t="s">
        <v>371</v>
      </c>
      <c r="B1126" s="87">
        <v>904</v>
      </c>
      <c r="C1126" s="87">
        <v>10</v>
      </c>
      <c r="D1126" s="21">
        <v>4</v>
      </c>
      <c r="E1126" s="21" t="s">
        <v>600</v>
      </c>
      <c r="F1126" s="87">
        <v>313</v>
      </c>
      <c r="G1126" s="67">
        <v>1118000</v>
      </c>
      <c r="H1126" s="67">
        <v>1118000</v>
      </c>
      <c r="I1126" s="67">
        <v>1118000</v>
      </c>
    </row>
    <row r="1127" spans="1:9" x14ac:dyDescent="0.25">
      <c r="A1127" s="162" t="s">
        <v>362</v>
      </c>
      <c r="B1127" s="87">
        <v>904</v>
      </c>
      <c r="C1127" s="87">
        <v>10</v>
      </c>
      <c r="D1127" s="21">
        <v>4</v>
      </c>
      <c r="E1127" s="21" t="s">
        <v>600</v>
      </c>
      <c r="F1127" s="87">
        <v>320</v>
      </c>
      <c r="G1127" s="67">
        <f>G1128</f>
        <v>22000</v>
      </c>
      <c r="H1127" s="67">
        <f>H1128</f>
        <v>22000</v>
      </c>
      <c r="I1127" s="67">
        <f>I1128</f>
        <v>22000</v>
      </c>
    </row>
    <row r="1128" spans="1:9" x14ac:dyDescent="0.25">
      <c r="A1128" s="162" t="s">
        <v>389</v>
      </c>
      <c r="B1128" s="87">
        <v>904</v>
      </c>
      <c r="C1128" s="87">
        <v>10</v>
      </c>
      <c r="D1128" s="21">
        <v>4</v>
      </c>
      <c r="E1128" s="21" t="s">
        <v>600</v>
      </c>
      <c r="F1128" s="87">
        <v>323</v>
      </c>
      <c r="G1128" s="67">
        <v>22000</v>
      </c>
      <c r="H1128" s="67">
        <v>22000</v>
      </c>
      <c r="I1128" s="67">
        <v>22000</v>
      </c>
    </row>
    <row r="1129" spans="1:9" ht="25.5" x14ac:dyDescent="0.25">
      <c r="A1129" s="162" t="s">
        <v>601</v>
      </c>
      <c r="B1129" s="87">
        <v>904</v>
      </c>
      <c r="C1129" s="87">
        <v>10</v>
      </c>
      <c r="D1129" s="21">
        <v>4</v>
      </c>
      <c r="E1129" s="21" t="s">
        <v>602</v>
      </c>
      <c r="F1129" s="87"/>
      <c r="G1129" s="67">
        <f t="shared" ref="G1129:I1130" si="304">G1130</f>
        <v>0</v>
      </c>
      <c r="H1129" s="67">
        <f t="shared" si="304"/>
        <v>32000</v>
      </c>
      <c r="I1129" s="67">
        <f>I1130</f>
        <v>33000</v>
      </c>
    </row>
    <row r="1130" spans="1:9" x14ac:dyDescent="0.25">
      <c r="A1130" s="162" t="s">
        <v>361</v>
      </c>
      <c r="B1130" s="87">
        <v>904</v>
      </c>
      <c r="C1130" s="87">
        <v>10</v>
      </c>
      <c r="D1130" s="21">
        <v>4</v>
      </c>
      <c r="E1130" s="21" t="s">
        <v>602</v>
      </c>
      <c r="F1130" s="87">
        <v>300</v>
      </c>
      <c r="G1130" s="67">
        <f>G1131</f>
        <v>0</v>
      </c>
      <c r="H1130" s="67">
        <f t="shared" si="304"/>
        <v>32000</v>
      </c>
      <c r="I1130" s="67">
        <f t="shared" si="304"/>
        <v>33000</v>
      </c>
    </row>
    <row r="1131" spans="1:9" x14ac:dyDescent="0.25">
      <c r="A1131" s="162" t="s">
        <v>370</v>
      </c>
      <c r="B1131" s="87">
        <v>904</v>
      </c>
      <c r="C1131" s="87">
        <v>10</v>
      </c>
      <c r="D1131" s="21">
        <v>4</v>
      </c>
      <c r="E1131" s="21" t="s">
        <v>602</v>
      </c>
      <c r="F1131" s="87">
        <v>310</v>
      </c>
      <c r="G1131" s="67">
        <f>G1132</f>
        <v>0</v>
      </c>
      <c r="H1131" s="67">
        <f>H1132</f>
        <v>32000</v>
      </c>
      <c r="I1131" s="67">
        <f>I1132</f>
        <v>33000</v>
      </c>
    </row>
    <row r="1132" spans="1:9" ht="25.5" x14ac:dyDescent="0.25">
      <c r="A1132" s="162" t="s">
        <v>371</v>
      </c>
      <c r="B1132" s="87">
        <v>904</v>
      </c>
      <c r="C1132" s="87">
        <v>10</v>
      </c>
      <c r="D1132" s="21">
        <v>4</v>
      </c>
      <c r="E1132" s="21" t="s">
        <v>602</v>
      </c>
      <c r="F1132" s="87">
        <v>313</v>
      </c>
      <c r="G1132" s="67"/>
      <c r="H1132" s="67">
        <v>32000</v>
      </c>
      <c r="I1132" s="67">
        <v>33000</v>
      </c>
    </row>
    <row r="1133" spans="1:9" x14ac:dyDescent="0.25">
      <c r="A1133" s="176" t="s">
        <v>492</v>
      </c>
      <c r="B1133" s="16">
        <v>904</v>
      </c>
      <c r="C1133" s="16">
        <v>11</v>
      </c>
      <c r="D1133" s="18">
        <v>0</v>
      </c>
      <c r="E1133" s="26"/>
      <c r="F1133" s="26"/>
      <c r="G1133" s="66">
        <f t="shared" ref="G1133:I1147" si="305">G1134</f>
        <v>874000</v>
      </c>
      <c r="H1133" s="66">
        <f t="shared" si="305"/>
        <v>874000</v>
      </c>
      <c r="I1133" s="66">
        <f t="shared" si="305"/>
        <v>874000</v>
      </c>
    </row>
    <row r="1134" spans="1:9" x14ac:dyDescent="0.25">
      <c r="A1134" s="162" t="s">
        <v>390</v>
      </c>
      <c r="B1134" s="87">
        <v>904</v>
      </c>
      <c r="C1134" s="87">
        <v>11</v>
      </c>
      <c r="D1134" s="21">
        <v>2</v>
      </c>
      <c r="E1134" s="84"/>
      <c r="F1134" s="84"/>
      <c r="G1134" s="67">
        <f t="shared" si="305"/>
        <v>874000</v>
      </c>
      <c r="H1134" s="67">
        <f t="shared" si="305"/>
        <v>874000</v>
      </c>
      <c r="I1134" s="67">
        <f t="shared" si="305"/>
        <v>874000</v>
      </c>
    </row>
    <row r="1135" spans="1:9" ht="38.25" x14ac:dyDescent="0.25">
      <c r="A1135" s="162" t="s">
        <v>301</v>
      </c>
      <c r="B1135" s="87">
        <v>904</v>
      </c>
      <c r="C1135" s="87">
        <v>11</v>
      </c>
      <c r="D1135" s="21">
        <v>2</v>
      </c>
      <c r="E1135" s="21" t="s">
        <v>302</v>
      </c>
      <c r="F1135" s="87"/>
      <c r="G1135" s="67">
        <f t="shared" si="305"/>
        <v>874000</v>
      </c>
      <c r="H1135" s="67">
        <f t="shared" si="305"/>
        <v>874000</v>
      </c>
      <c r="I1135" s="67">
        <f t="shared" si="305"/>
        <v>874000</v>
      </c>
    </row>
    <row r="1136" spans="1:9" ht="25.5" x14ac:dyDescent="0.25">
      <c r="A1136" s="162" t="s">
        <v>392</v>
      </c>
      <c r="B1136" s="87">
        <v>904</v>
      </c>
      <c r="C1136" s="87">
        <v>11</v>
      </c>
      <c r="D1136" s="21">
        <v>2</v>
      </c>
      <c r="E1136" s="21" t="s">
        <v>393</v>
      </c>
      <c r="F1136" s="87"/>
      <c r="G1136" s="67">
        <f>G1137+G1144</f>
        <v>874000</v>
      </c>
      <c r="H1136" s="67">
        <f>H1137+H1144</f>
        <v>874000</v>
      </c>
      <c r="I1136" s="67">
        <f>I1137+I1144</f>
        <v>874000</v>
      </c>
    </row>
    <row r="1137" spans="1:9" ht="25.5" x14ac:dyDescent="0.25">
      <c r="A1137" s="162" t="s">
        <v>603</v>
      </c>
      <c r="B1137" s="87">
        <v>904</v>
      </c>
      <c r="C1137" s="87">
        <v>11</v>
      </c>
      <c r="D1137" s="21">
        <v>2</v>
      </c>
      <c r="E1137" s="21" t="s">
        <v>394</v>
      </c>
      <c r="F1137" s="87"/>
      <c r="G1137" s="67">
        <f>G1138</f>
        <v>624000</v>
      </c>
      <c r="H1137" s="67">
        <f t="shared" ref="H1137:I1137" si="306">H1138</f>
        <v>624000</v>
      </c>
      <c r="I1137" s="67">
        <f t="shared" si="306"/>
        <v>624000</v>
      </c>
    </row>
    <row r="1138" spans="1:9" ht="38.25" x14ac:dyDescent="0.25">
      <c r="A1138" s="162" t="s">
        <v>208</v>
      </c>
      <c r="B1138" s="87">
        <v>904</v>
      </c>
      <c r="C1138" s="87">
        <v>11</v>
      </c>
      <c r="D1138" s="21">
        <v>2</v>
      </c>
      <c r="E1138" s="21" t="s">
        <v>395</v>
      </c>
      <c r="F1138" s="87"/>
      <c r="G1138" s="67">
        <f>G1139+G1142</f>
        <v>624000</v>
      </c>
      <c r="H1138" s="67">
        <f t="shared" ref="H1138:I1138" si="307">H1139+H1142</f>
        <v>624000</v>
      </c>
      <c r="I1138" s="67">
        <f t="shared" si="307"/>
        <v>624000</v>
      </c>
    </row>
    <row r="1139" spans="1:9" x14ac:dyDescent="0.25">
      <c r="A1139" s="162" t="s">
        <v>117</v>
      </c>
      <c r="B1139" s="87">
        <v>904</v>
      </c>
      <c r="C1139" s="87">
        <v>11</v>
      </c>
      <c r="D1139" s="21">
        <v>2</v>
      </c>
      <c r="E1139" s="21" t="s">
        <v>395</v>
      </c>
      <c r="F1139" s="87">
        <v>200</v>
      </c>
      <c r="G1139" s="67">
        <f>G1140</f>
        <v>190000</v>
      </c>
      <c r="H1139" s="67">
        <f t="shared" ref="H1139:I1140" si="308">H1140</f>
        <v>190000</v>
      </c>
      <c r="I1139" s="67">
        <f t="shared" si="308"/>
        <v>190000</v>
      </c>
    </row>
    <row r="1140" spans="1:9" ht="17.25" customHeight="1" x14ac:dyDescent="0.25">
      <c r="A1140" s="162" t="s">
        <v>30</v>
      </c>
      <c r="B1140" s="87">
        <v>904</v>
      </c>
      <c r="C1140" s="87">
        <v>11</v>
      </c>
      <c r="D1140" s="21">
        <v>2</v>
      </c>
      <c r="E1140" s="21" t="s">
        <v>395</v>
      </c>
      <c r="F1140" s="87">
        <v>240</v>
      </c>
      <c r="G1140" s="67">
        <f>G1141</f>
        <v>190000</v>
      </c>
      <c r="H1140" s="67">
        <f t="shared" si="308"/>
        <v>190000</v>
      </c>
      <c r="I1140" s="67">
        <f t="shared" si="308"/>
        <v>190000</v>
      </c>
    </row>
    <row r="1141" spans="1:9" ht="25.5" customHeight="1" x14ac:dyDescent="0.25">
      <c r="A1141" s="162" t="s">
        <v>32</v>
      </c>
      <c r="B1141" s="87">
        <v>904</v>
      </c>
      <c r="C1141" s="87">
        <v>11</v>
      </c>
      <c r="D1141" s="21">
        <v>2</v>
      </c>
      <c r="E1141" s="21" t="s">
        <v>395</v>
      </c>
      <c r="F1141" s="87">
        <v>244</v>
      </c>
      <c r="G1141" s="67">
        <v>190000</v>
      </c>
      <c r="H1141" s="67">
        <v>190000</v>
      </c>
      <c r="I1141" s="67">
        <v>190000</v>
      </c>
    </row>
    <row r="1142" spans="1:9" ht="14.25" customHeight="1" x14ac:dyDescent="0.25">
      <c r="A1142" s="162" t="s">
        <v>604</v>
      </c>
      <c r="B1142" s="87">
        <v>904</v>
      </c>
      <c r="C1142" s="87">
        <v>11</v>
      </c>
      <c r="D1142" s="21">
        <v>2</v>
      </c>
      <c r="E1142" s="21" t="s">
        <v>395</v>
      </c>
      <c r="F1142" s="87">
        <v>300</v>
      </c>
      <c r="G1142" s="67">
        <f>G1143</f>
        <v>434000</v>
      </c>
      <c r="H1142" s="67">
        <f t="shared" ref="H1142:I1142" si="309">H1143</f>
        <v>434000</v>
      </c>
      <c r="I1142" s="67">
        <f t="shared" si="309"/>
        <v>434000</v>
      </c>
    </row>
    <row r="1143" spans="1:9" ht="14.25" customHeight="1" x14ac:dyDescent="0.25">
      <c r="A1143" s="162" t="s">
        <v>605</v>
      </c>
      <c r="B1143" s="87">
        <v>904</v>
      </c>
      <c r="C1143" s="87">
        <v>11</v>
      </c>
      <c r="D1143" s="21">
        <v>2</v>
      </c>
      <c r="E1143" s="21" t="s">
        <v>395</v>
      </c>
      <c r="F1143" s="87">
        <v>350</v>
      </c>
      <c r="G1143" s="67">
        <v>434000</v>
      </c>
      <c r="H1143" s="67">
        <v>434000</v>
      </c>
      <c r="I1143" s="67">
        <v>434000</v>
      </c>
    </row>
    <row r="1144" spans="1:9" ht="25.5" x14ac:dyDescent="0.25">
      <c r="A1144" s="162" t="s">
        <v>396</v>
      </c>
      <c r="B1144" s="87">
        <v>904</v>
      </c>
      <c r="C1144" s="87">
        <v>11</v>
      </c>
      <c r="D1144" s="21">
        <v>2</v>
      </c>
      <c r="E1144" s="21" t="s">
        <v>397</v>
      </c>
      <c r="F1144" s="87"/>
      <c r="G1144" s="67">
        <f>G1145+G1149</f>
        <v>250000</v>
      </c>
      <c r="H1144" s="67">
        <f t="shared" ref="H1144:I1144" si="310">H1145+H1149</f>
        <v>250000</v>
      </c>
      <c r="I1144" s="67">
        <f t="shared" si="310"/>
        <v>250000</v>
      </c>
    </row>
    <row r="1145" spans="1:9" ht="38.25" x14ac:dyDescent="0.25">
      <c r="A1145" s="162" t="s">
        <v>151</v>
      </c>
      <c r="B1145" s="87">
        <v>904</v>
      </c>
      <c r="C1145" s="87">
        <v>11</v>
      </c>
      <c r="D1145" s="21">
        <v>2</v>
      </c>
      <c r="E1145" s="21" t="s">
        <v>398</v>
      </c>
      <c r="F1145" s="87"/>
      <c r="G1145" s="67">
        <f t="shared" si="305"/>
        <v>50000</v>
      </c>
      <c r="H1145" s="67">
        <f t="shared" si="305"/>
        <v>50000</v>
      </c>
      <c r="I1145" s="67">
        <f t="shared" si="305"/>
        <v>50000</v>
      </c>
    </row>
    <row r="1146" spans="1:9" x14ac:dyDescent="0.25">
      <c r="A1146" s="162" t="s">
        <v>117</v>
      </c>
      <c r="B1146" s="87">
        <v>904</v>
      </c>
      <c r="C1146" s="87">
        <v>11</v>
      </c>
      <c r="D1146" s="21">
        <v>2</v>
      </c>
      <c r="E1146" s="21" t="s">
        <v>398</v>
      </c>
      <c r="F1146" s="87">
        <v>200</v>
      </c>
      <c r="G1146" s="67">
        <f t="shared" si="305"/>
        <v>50000</v>
      </c>
      <c r="H1146" s="67">
        <f t="shared" si="305"/>
        <v>50000</v>
      </c>
      <c r="I1146" s="67">
        <f t="shared" si="305"/>
        <v>50000</v>
      </c>
    </row>
    <row r="1147" spans="1:9" ht="15.75" customHeight="1" x14ac:dyDescent="0.25">
      <c r="A1147" s="162" t="s">
        <v>30</v>
      </c>
      <c r="B1147" s="87">
        <v>904</v>
      </c>
      <c r="C1147" s="87">
        <v>11</v>
      </c>
      <c r="D1147" s="21">
        <v>2</v>
      </c>
      <c r="E1147" s="21" t="s">
        <v>398</v>
      </c>
      <c r="F1147" s="87">
        <v>240</v>
      </c>
      <c r="G1147" s="67">
        <f t="shared" si="305"/>
        <v>50000</v>
      </c>
      <c r="H1147" s="67">
        <f>H1148</f>
        <v>50000</v>
      </c>
      <c r="I1147" s="67">
        <f>I1148</f>
        <v>50000</v>
      </c>
    </row>
    <row r="1148" spans="1:9" ht="19.5" customHeight="1" x14ac:dyDescent="0.25">
      <c r="A1148" s="162" t="s">
        <v>32</v>
      </c>
      <c r="B1148" s="87">
        <v>904</v>
      </c>
      <c r="C1148" s="87">
        <v>11</v>
      </c>
      <c r="D1148" s="21">
        <v>2</v>
      </c>
      <c r="E1148" s="21" t="s">
        <v>398</v>
      </c>
      <c r="F1148" s="87">
        <v>244</v>
      </c>
      <c r="G1148" s="67">
        <v>50000</v>
      </c>
      <c r="H1148" s="67">
        <v>50000</v>
      </c>
      <c r="I1148" s="67">
        <v>50000</v>
      </c>
    </row>
    <row r="1149" spans="1:9" ht="43.5" customHeight="1" x14ac:dyDescent="0.25">
      <c r="A1149" s="162" t="s">
        <v>564</v>
      </c>
      <c r="B1149" s="87">
        <v>904</v>
      </c>
      <c r="C1149" s="87">
        <v>11</v>
      </c>
      <c r="D1149" s="21">
        <v>2</v>
      </c>
      <c r="E1149" s="21" t="s">
        <v>647</v>
      </c>
      <c r="F1149" s="87"/>
      <c r="G1149" s="75">
        <f>G1150</f>
        <v>200000</v>
      </c>
      <c r="H1149" s="75">
        <f t="shared" ref="H1149:I1151" si="311">H1150</f>
        <v>200000</v>
      </c>
      <c r="I1149" s="75">
        <f t="shared" si="311"/>
        <v>200000</v>
      </c>
    </row>
    <row r="1150" spans="1:9" ht="19.5" customHeight="1" x14ac:dyDescent="0.25">
      <c r="A1150" s="162" t="s">
        <v>117</v>
      </c>
      <c r="B1150" s="87">
        <v>904</v>
      </c>
      <c r="C1150" s="87">
        <v>11</v>
      </c>
      <c r="D1150" s="21">
        <v>2</v>
      </c>
      <c r="E1150" s="21" t="s">
        <v>647</v>
      </c>
      <c r="F1150" s="87">
        <v>200</v>
      </c>
      <c r="G1150" s="75">
        <f>G1151</f>
        <v>200000</v>
      </c>
      <c r="H1150" s="75">
        <f t="shared" si="311"/>
        <v>200000</v>
      </c>
      <c r="I1150" s="75">
        <f t="shared" si="311"/>
        <v>200000</v>
      </c>
    </row>
    <row r="1151" spans="1:9" ht="19.5" customHeight="1" x14ac:dyDescent="0.25">
      <c r="A1151" s="162" t="s">
        <v>30</v>
      </c>
      <c r="B1151" s="87">
        <v>904</v>
      </c>
      <c r="C1151" s="87">
        <v>11</v>
      </c>
      <c r="D1151" s="21">
        <v>2</v>
      </c>
      <c r="E1151" s="21" t="s">
        <v>647</v>
      </c>
      <c r="F1151" s="87">
        <v>240</v>
      </c>
      <c r="G1151" s="75">
        <f>G1152</f>
        <v>200000</v>
      </c>
      <c r="H1151" s="75">
        <f t="shared" si="311"/>
        <v>200000</v>
      </c>
      <c r="I1151" s="75">
        <f t="shared" si="311"/>
        <v>200000</v>
      </c>
    </row>
    <row r="1152" spans="1:9" ht="19.5" customHeight="1" x14ac:dyDescent="0.25">
      <c r="A1152" s="162" t="s">
        <v>32</v>
      </c>
      <c r="B1152" s="87">
        <v>904</v>
      </c>
      <c r="C1152" s="87">
        <v>11</v>
      </c>
      <c r="D1152" s="21">
        <v>2</v>
      </c>
      <c r="E1152" s="21" t="s">
        <v>647</v>
      </c>
      <c r="F1152" s="87">
        <v>244</v>
      </c>
      <c r="G1152" s="75">
        <v>200000</v>
      </c>
      <c r="H1152" s="75">
        <v>200000</v>
      </c>
      <c r="I1152" s="75">
        <v>200000</v>
      </c>
    </row>
    <row r="1153" spans="1:9" ht="27" customHeight="1" thickBot="1" x14ac:dyDescent="0.3">
      <c r="A1153" s="162" t="s">
        <v>606</v>
      </c>
      <c r="B1153" s="87"/>
      <c r="C1153" s="21"/>
      <c r="D1153" s="21"/>
      <c r="E1153" s="21"/>
      <c r="F1153" s="87"/>
      <c r="G1153" s="75"/>
      <c r="H1153" s="75">
        <v>10636044.449999999</v>
      </c>
      <c r="I1153" s="75">
        <v>19959337.399999999</v>
      </c>
    </row>
    <row r="1154" spans="1:9" ht="23.25" customHeight="1" x14ac:dyDescent="0.25">
      <c r="A1154" s="181"/>
      <c r="B1154" s="182"/>
      <c r="C1154" s="182"/>
      <c r="D1154" s="182"/>
      <c r="E1154" s="182"/>
      <c r="F1154" s="183"/>
      <c r="G1154" s="184">
        <f>G15+G26+G572+G834+G1153</f>
        <v>586389948.52999997</v>
      </c>
      <c r="H1154" s="184">
        <f>H15+H26+H572+H834+H1153</f>
        <v>578886248</v>
      </c>
      <c r="I1154" s="184">
        <f>I15+I26+I572+I834+I1153</f>
        <v>552196898</v>
      </c>
    </row>
    <row r="1155" spans="1:9" ht="16.5" hidden="1" customHeight="1" x14ac:dyDescent="0.25">
      <c r="G1155" s="41"/>
    </row>
    <row r="1156" spans="1:9" hidden="1" x14ac:dyDescent="0.25">
      <c r="G1156" s="42"/>
    </row>
    <row r="1157" spans="1:9" hidden="1" x14ac:dyDescent="0.25">
      <c r="A1157" s="130" t="s">
        <v>607</v>
      </c>
      <c r="B1157" s="130"/>
      <c r="C1157" s="130"/>
      <c r="D1157" s="130"/>
      <c r="E1157" s="130"/>
      <c r="F1157" s="130"/>
      <c r="G1157" s="130"/>
      <c r="H1157" s="130"/>
      <c r="I1157" s="130"/>
    </row>
    <row r="1158" spans="1:9" hidden="1" x14ac:dyDescent="0.25"/>
    <row r="1159" spans="1:9" hidden="1" x14ac:dyDescent="0.25">
      <c r="A1159" s="43" t="s">
        <v>7</v>
      </c>
      <c r="B1159" s="131" t="s">
        <v>608</v>
      </c>
      <c r="C1159" s="131"/>
      <c r="D1159" s="131"/>
      <c r="E1159" s="131"/>
      <c r="F1159" s="131"/>
      <c r="G1159" s="132" t="s">
        <v>9</v>
      </c>
      <c r="H1159" s="132"/>
      <c r="I1159" s="133"/>
    </row>
    <row r="1160" spans="1:9" ht="51.75" hidden="1" customHeight="1" x14ac:dyDescent="0.25">
      <c r="A1160" s="44"/>
      <c r="B1160" s="134" t="s">
        <v>609</v>
      </c>
      <c r="C1160" s="134"/>
      <c r="D1160" s="134" t="s">
        <v>610</v>
      </c>
      <c r="E1160" s="134"/>
      <c r="F1160" s="134"/>
      <c r="G1160" s="45" t="str">
        <f>G13</f>
        <v>на  2021 год</v>
      </c>
      <c r="H1160" s="45" t="str">
        <f>H13</f>
        <v>на 2022 год</v>
      </c>
      <c r="I1160" s="45" t="str">
        <f>I13</f>
        <v>на  2023  год</v>
      </c>
    </row>
    <row r="1161" spans="1:9" hidden="1" x14ac:dyDescent="0.25">
      <c r="A1161" s="46">
        <v>1</v>
      </c>
      <c r="B1161" s="135">
        <v>2</v>
      </c>
      <c r="C1161" s="135"/>
      <c r="D1161" s="135">
        <v>3</v>
      </c>
      <c r="E1161" s="135"/>
      <c r="F1161" s="135"/>
      <c r="G1161" s="47">
        <v>4</v>
      </c>
      <c r="H1161" s="47">
        <v>5</v>
      </c>
      <c r="I1161" s="48">
        <v>6</v>
      </c>
    </row>
    <row r="1162" spans="1:9" hidden="1" x14ac:dyDescent="0.25">
      <c r="A1162" s="44" t="s">
        <v>611</v>
      </c>
      <c r="B1162" s="136" t="s">
        <v>612</v>
      </c>
      <c r="C1162" s="137"/>
      <c r="D1162" s="138" t="s">
        <v>613</v>
      </c>
      <c r="E1162" s="138"/>
      <c r="F1162" s="138"/>
      <c r="G1162" s="49">
        <f>G1163</f>
        <v>-10453611.050000072</v>
      </c>
      <c r="H1162" s="50" t="s">
        <v>614</v>
      </c>
      <c r="I1162" s="51" t="s">
        <v>614</v>
      </c>
    </row>
    <row r="1163" spans="1:9" hidden="1" x14ac:dyDescent="0.25">
      <c r="A1163" s="44" t="s">
        <v>615</v>
      </c>
      <c r="B1163" s="136" t="s">
        <v>612</v>
      </c>
      <c r="C1163" s="137"/>
      <c r="D1163" s="138" t="s">
        <v>616</v>
      </c>
      <c r="E1163" s="138"/>
      <c r="F1163" s="138"/>
      <c r="G1163" s="49">
        <f>G1164</f>
        <v>-10453611.050000072</v>
      </c>
      <c r="H1163" s="50" t="s">
        <v>614</v>
      </c>
      <c r="I1163" s="50" t="s">
        <v>614</v>
      </c>
    </row>
    <row r="1164" spans="1:9" hidden="1" x14ac:dyDescent="0.25">
      <c r="A1164" s="44" t="s">
        <v>617</v>
      </c>
      <c r="B1164" s="136" t="s">
        <v>612</v>
      </c>
      <c r="C1164" s="137"/>
      <c r="D1164" s="138" t="s">
        <v>618</v>
      </c>
      <c r="E1164" s="138"/>
      <c r="F1164" s="138"/>
      <c r="G1164" s="52">
        <f>G1165+G1169</f>
        <v>-10453611.050000072</v>
      </c>
      <c r="H1164" s="53" t="s">
        <v>614</v>
      </c>
      <c r="I1164" s="53" t="s">
        <v>614</v>
      </c>
    </row>
    <row r="1165" spans="1:9" hidden="1" x14ac:dyDescent="0.25">
      <c r="A1165" s="44" t="s">
        <v>619</v>
      </c>
      <c r="B1165" s="136" t="s">
        <v>612</v>
      </c>
      <c r="C1165" s="137"/>
      <c r="D1165" s="138" t="s">
        <v>620</v>
      </c>
      <c r="E1165" s="138"/>
      <c r="F1165" s="138"/>
      <c r="G1165" s="52">
        <f>G1166</f>
        <v>-596843559.58000004</v>
      </c>
      <c r="H1165" s="52">
        <f t="shared" ref="H1165:I1167" si="312">H1166</f>
        <v>-555849786.69000006</v>
      </c>
      <c r="I1165" s="52">
        <f t="shared" si="312"/>
        <v>-565031016.69000006</v>
      </c>
    </row>
    <row r="1166" spans="1:9" hidden="1" x14ac:dyDescent="0.25">
      <c r="A1166" s="44" t="s">
        <v>621</v>
      </c>
      <c r="B1166" s="136" t="s">
        <v>612</v>
      </c>
      <c r="C1166" s="137"/>
      <c r="D1166" s="138" t="s">
        <v>622</v>
      </c>
      <c r="E1166" s="138"/>
      <c r="F1166" s="138"/>
      <c r="G1166" s="52">
        <f>G1167</f>
        <v>-596843559.58000004</v>
      </c>
      <c r="H1166" s="52">
        <f t="shared" si="312"/>
        <v>-555849786.69000006</v>
      </c>
      <c r="I1166" s="52">
        <f t="shared" si="312"/>
        <v>-565031016.69000006</v>
      </c>
    </row>
    <row r="1167" spans="1:9" hidden="1" x14ac:dyDescent="0.25">
      <c r="A1167" s="44" t="s">
        <v>623</v>
      </c>
      <c r="B1167" s="136" t="s">
        <v>612</v>
      </c>
      <c r="C1167" s="137"/>
      <c r="D1167" s="138" t="s">
        <v>624</v>
      </c>
      <c r="E1167" s="138"/>
      <c r="F1167" s="138"/>
      <c r="G1167" s="52">
        <f>G1168</f>
        <v>-596843559.58000004</v>
      </c>
      <c r="H1167" s="52">
        <f t="shared" si="312"/>
        <v>-555849786.69000006</v>
      </c>
      <c r="I1167" s="52">
        <f t="shared" si="312"/>
        <v>-565031016.69000006</v>
      </c>
    </row>
    <row r="1168" spans="1:9" hidden="1" x14ac:dyDescent="0.25">
      <c r="A1168" s="44" t="s">
        <v>625</v>
      </c>
      <c r="B1168" s="136" t="s">
        <v>612</v>
      </c>
      <c r="C1168" s="137"/>
      <c r="D1168" s="138" t="s">
        <v>626</v>
      </c>
      <c r="E1168" s="138"/>
      <c r="F1168" s="138"/>
      <c r="G1168" s="52">
        <v>-596843559.58000004</v>
      </c>
      <c r="H1168" s="52">
        <v>-555849786.69000006</v>
      </c>
      <c r="I1168" s="54">
        <v>-565031016.69000006</v>
      </c>
    </row>
    <row r="1169" spans="1:10" hidden="1" x14ac:dyDescent="0.25">
      <c r="A1169" s="44" t="s">
        <v>627</v>
      </c>
      <c r="B1169" s="136" t="s">
        <v>612</v>
      </c>
      <c r="C1169" s="137"/>
      <c r="D1169" s="138" t="s">
        <v>628</v>
      </c>
      <c r="E1169" s="138"/>
      <c r="F1169" s="138"/>
      <c r="G1169" s="49">
        <f>G1170</f>
        <v>586389948.52999997</v>
      </c>
      <c r="H1169" s="49">
        <f t="shared" ref="H1169:I1171" si="313">H1170</f>
        <v>578886248</v>
      </c>
      <c r="I1169" s="49">
        <f t="shared" si="313"/>
        <v>552196898</v>
      </c>
    </row>
    <row r="1170" spans="1:10" hidden="1" x14ac:dyDescent="0.25">
      <c r="A1170" s="44" t="s">
        <v>629</v>
      </c>
      <c r="B1170" s="136" t="s">
        <v>612</v>
      </c>
      <c r="C1170" s="137"/>
      <c r="D1170" s="138" t="s">
        <v>630</v>
      </c>
      <c r="E1170" s="138"/>
      <c r="F1170" s="138"/>
      <c r="G1170" s="49">
        <f>G1171</f>
        <v>586389948.52999997</v>
      </c>
      <c r="H1170" s="49">
        <f t="shared" si="313"/>
        <v>578886248</v>
      </c>
      <c r="I1170" s="49">
        <f t="shared" si="313"/>
        <v>552196898</v>
      </c>
    </row>
    <row r="1171" spans="1:10" hidden="1" x14ac:dyDescent="0.25">
      <c r="A1171" s="44" t="s">
        <v>631</v>
      </c>
      <c r="B1171" s="136" t="s">
        <v>612</v>
      </c>
      <c r="C1171" s="137"/>
      <c r="D1171" s="138" t="s">
        <v>632</v>
      </c>
      <c r="E1171" s="138"/>
      <c r="F1171" s="138"/>
      <c r="G1171" s="49">
        <f>G1172</f>
        <v>586389948.52999997</v>
      </c>
      <c r="H1171" s="49">
        <f t="shared" si="313"/>
        <v>578886248</v>
      </c>
      <c r="I1171" s="49">
        <f t="shared" si="313"/>
        <v>552196898</v>
      </c>
    </row>
    <row r="1172" spans="1:10" ht="15.75" hidden="1" thickBot="1" x14ac:dyDescent="0.3">
      <c r="A1172" s="55" t="s">
        <v>633</v>
      </c>
      <c r="B1172" s="140" t="s">
        <v>612</v>
      </c>
      <c r="C1172" s="140"/>
      <c r="D1172" s="141" t="s">
        <v>634</v>
      </c>
      <c r="E1172" s="141"/>
      <c r="F1172" s="141"/>
      <c r="G1172" s="56">
        <f>G1154</f>
        <v>586389948.52999997</v>
      </c>
      <c r="H1172" s="56">
        <f t="shared" ref="H1172:I1172" si="314">H1154</f>
        <v>578886248</v>
      </c>
      <c r="I1172" s="56">
        <f t="shared" si="314"/>
        <v>552196898</v>
      </c>
    </row>
    <row r="1173" spans="1:10" ht="27" customHeight="1" x14ac:dyDescent="0.25">
      <c r="B1173" s="57"/>
      <c r="C1173" s="57"/>
      <c r="D1173" s="6"/>
      <c r="E1173" s="6"/>
      <c r="F1173" s="6"/>
      <c r="G1173" s="58"/>
      <c r="H1173" s="58"/>
      <c r="I1173" s="58"/>
    </row>
    <row r="1174" spans="1:10" x14ac:dyDescent="0.25">
      <c r="B1174" s="57"/>
      <c r="C1174" s="57"/>
      <c r="D1174" s="6"/>
      <c r="E1174" s="6"/>
      <c r="F1174" s="6"/>
      <c r="G1174" s="58"/>
      <c r="H1174" s="58"/>
      <c r="I1174" s="58"/>
    </row>
    <row r="1175" spans="1:10" x14ac:dyDescent="0.25">
      <c r="B1175" s="57"/>
      <c r="C1175" s="57"/>
      <c r="D1175" s="6"/>
      <c r="E1175" s="6"/>
      <c r="F1175" s="6"/>
      <c r="G1175" s="58"/>
      <c r="H1175" s="58"/>
      <c r="I1175" s="58"/>
    </row>
    <row r="1176" spans="1:10" ht="18.75" customHeight="1" x14ac:dyDescent="0.25">
      <c r="A1176" s="142" t="s">
        <v>635</v>
      </c>
      <c r="B1176" s="142"/>
      <c r="C1176" s="115" t="s">
        <v>636</v>
      </c>
      <c r="D1176" s="115"/>
      <c r="E1176" s="115"/>
      <c r="F1176" s="115"/>
      <c r="G1176" s="59"/>
      <c r="H1176" s="139" t="s">
        <v>637</v>
      </c>
      <c r="I1176" s="113"/>
    </row>
    <row r="1177" spans="1:10" x14ac:dyDescent="0.25">
      <c r="C1177" s="60"/>
      <c r="D1177" s="60"/>
      <c r="E1177" s="60"/>
      <c r="F1177" s="60"/>
      <c r="G1177" s="4"/>
      <c r="H1177" s="115" t="s">
        <v>638</v>
      </c>
      <c r="I1177" s="115"/>
    </row>
    <row r="1178" spans="1:10" ht="22.5" customHeight="1" x14ac:dyDescent="0.25">
      <c r="A1178" s="61"/>
      <c r="B1178" s="1"/>
      <c r="C1178" s="113" t="s">
        <v>639</v>
      </c>
      <c r="D1178" s="113"/>
      <c r="E1178" s="113"/>
      <c r="F1178" s="113"/>
      <c r="G1178" s="4"/>
      <c r="H1178" s="139" t="s">
        <v>640</v>
      </c>
      <c r="I1178" s="113"/>
    </row>
    <row r="1179" spans="1:10" x14ac:dyDescent="0.25">
      <c r="A1179" s="61" t="s">
        <v>641</v>
      </c>
      <c r="B1179" s="60"/>
      <c r="C1179" s="60"/>
      <c r="D1179" s="60"/>
      <c r="E1179" s="60"/>
      <c r="F1179" s="60"/>
      <c r="G1179" s="4"/>
      <c r="H1179" s="115" t="s">
        <v>638</v>
      </c>
      <c r="I1179" s="115"/>
    </row>
    <row r="1180" spans="1:10" s="5" customFormat="1" x14ac:dyDescent="0.25">
      <c r="A1180" s="5" t="s">
        <v>662</v>
      </c>
      <c r="G1180" s="6"/>
      <c r="J1180"/>
    </row>
    <row r="1181" spans="1:10" s="5" customFormat="1" x14ac:dyDescent="0.25">
      <c r="G1181" s="6"/>
      <c r="J1181"/>
    </row>
    <row r="1182" spans="1:10" s="5" customFormat="1" x14ac:dyDescent="0.25">
      <c r="G1182" s="6"/>
      <c r="J1182"/>
    </row>
    <row r="1183" spans="1:10" s="5" customFormat="1" x14ac:dyDescent="0.25">
      <c r="G1183" s="6"/>
      <c r="J1183"/>
    </row>
    <row r="1184" spans="1:10" s="5" customFormat="1" x14ac:dyDescent="0.25">
      <c r="G1184" s="6"/>
      <c r="J1184"/>
    </row>
    <row r="1187" spans="7:7" x14ac:dyDescent="0.25">
      <c r="G1187" s="103"/>
    </row>
    <row r="1188" spans="7:7" x14ac:dyDescent="0.25">
      <c r="G1188" s="104"/>
    </row>
  </sheetData>
  <mergeCells count="55">
    <mergeCell ref="C1178:F1178"/>
    <mergeCell ref="H1178:I1178"/>
    <mergeCell ref="H1179:I1179"/>
    <mergeCell ref="B1172:C1172"/>
    <mergeCell ref="D1172:F1172"/>
    <mergeCell ref="A1176:B1176"/>
    <mergeCell ref="C1176:F1176"/>
    <mergeCell ref="H1176:I1176"/>
    <mergeCell ref="H1177:I1177"/>
    <mergeCell ref="B1169:C1169"/>
    <mergeCell ref="D1169:F1169"/>
    <mergeCell ref="B1170:C1170"/>
    <mergeCell ref="D1170:F1170"/>
    <mergeCell ref="B1171:C1171"/>
    <mergeCell ref="D1171:F1171"/>
    <mergeCell ref="B1166:C1166"/>
    <mergeCell ref="D1166:F1166"/>
    <mergeCell ref="B1167:C1167"/>
    <mergeCell ref="D1167:F1167"/>
    <mergeCell ref="B1168:C1168"/>
    <mergeCell ref="D1168:F1168"/>
    <mergeCell ref="B1163:C1163"/>
    <mergeCell ref="D1163:F1163"/>
    <mergeCell ref="B1164:C1164"/>
    <mergeCell ref="D1164:F1164"/>
    <mergeCell ref="B1165:C1165"/>
    <mergeCell ref="D1165:F1165"/>
    <mergeCell ref="B1160:C1160"/>
    <mergeCell ref="D1160:F1160"/>
    <mergeCell ref="B1161:C1161"/>
    <mergeCell ref="D1161:F1161"/>
    <mergeCell ref="B1162:C1162"/>
    <mergeCell ref="D1162:F1162"/>
    <mergeCell ref="B719:E719"/>
    <mergeCell ref="A834:F834"/>
    <mergeCell ref="A1157:I1157"/>
    <mergeCell ref="B1159:F1159"/>
    <mergeCell ref="G1159:I1159"/>
    <mergeCell ref="A572:F572"/>
    <mergeCell ref="B679:E679"/>
    <mergeCell ref="B685:E685"/>
    <mergeCell ref="B686:E686"/>
    <mergeCell ref="B718:E718"/>
    <mergeCell ref="H6:I6"/>
    <mergeCell ref="H7:I7"/>
    <mergeCell ref="A8:I8"/>
    <mergeCell ref="A10:I10"/>
    <mergeCell ref="B12:F12"/>
    <mergeCell ref="G12:I12"/>
    <mergeCell ref="A2:B2"/>
    <mergeCell ref="H2:I2"/>
    <mergeCell ref="H3:I3"/>
    <mergeCell ref="B4:G4"/>
    <mergeCell ref="B5:G5"/>
    <mergeCell ref="H5:I5"/>
  </mergeCells>
  <pageMargins left="0.82677165354330717" right="0.23622047244094491" top="0.74803149606299213" bottom="0.74803149606299213" header="0.31496062992125984" footer="0.31496062992125984"/>
  <pageSetup paperSize="9" scale="48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88"/>
  <sheetViews>
    <sheetView tabSelected="1" topLeftCell="A13" zoomScaleNormal="100" zoomScalePageLayoutView="150" workbookViewId="0">
      <pane ySplit="1650" activePane="bottomLeft"/>
      <selection activeCell="A13" sqref="A13"/>
      <selection pane="bottomLeft" activeCell="A12" sqref="A12:XFD14"/>
    </sheetView>
  </sheetViews>
  <sheetFormatPr defaultRowHeight="15" x14ac:dyDescent="0.25"/>
  <cols>
    <col min="1" max="1" width="79.140625" style="5" customWidth="1"/>
    <col min="2" max="2" width="11.5703125" style="5" customWidth="1"/>
    <col min="3" max="3" width="7.42578125" style="5" customWidth="1"/>
    <col min="4" max="4" width="6.28515625" style="5" customWidth="1"/>
    <col min="5" max="5" width="13.7109375" style="5" customWidth="1"/>
    <col min="6" max="6" width="8.42578125" style="5" customWidth="1"/>
    <col min="7" max="7" width="20.7109375" style="88" customWidth="1"/>
    <col min="8" max="8" width="22" style="5" customWidth="1"/>
    <col min="9" max="9" width="18.7109375" style="5" customWidth="1"/>
    <col min="10" max="10" width="16.5703125" customWidth="1"/>
    <col min="11" max="11" width="14.28515625" customWidth="1"/>
  </cols>
  <sheetData>
    <row r="1" spans="1:10" x14ac:dyDescent="0.25">
      <c r="A1" s="90"/>
      <c r="B1" s="91"/>
      <c r="C1" s="91"/>
      <c r="D1" s="92"/>
      <c r="E1" s="92"/>
      <c r="F1" s="92"/>
      <c r="G1" s="92"/>
      <c r="H1" s="93"/>
      <c r="I1" s="94"/>
    </row>
    <row r="2" spans="1:10" ht="16.5" customHeight="1" x14ac:dyDescent="0.25">
      <c r="A2" s="109" t="s">
        <v>0</v>
      </c>
      <c r="B2" s="110"/>
      <c r="C2" s="1"/>
      <c r="D2" s="3"/>
      <c r="E2" s="3"/>
      <c r="F2" s="3"/>
      <c r="G2" s="3"/>
      <c r="H2" s="111" t="s">
        <v>1</v>
      </c>
      <c r="I2" s="112"/>
    </row>
    <row r="3" spans="1:10" ht="39" customHeight="1" x14ac:dyDescent="0.25">
      <c r="A3" s="95" t="s">
        <v>2</v>
      </c>
      <c r="B3" s="3"/>
      <c r="C3" s="3"/>
      <c r="D3" s="3"/>
      <c r="E3" s="3"/>
      <c r="F3" s="3"/>
      <c r="G3" s="1"/>
      <c r="H3" s="113" t="s">
        <v>3</v>
      </c>
      <c r="I3" s="114"/>
    </row>
    <row r="4" spans="1:10" x14ac:dyDescent="0.25">
      <c r="A4" s="96"/>
      <c r="B4" s="115"/>
      <c r="C4" s="115"/>
      <c r="D4" s="115"/>
      <c r="E4" s="115"/>
      <c r="F4" s="115"/>
      <c r="G4" s="115"/>
      <c r="H4" s="80"/>
      <c r="I4" s="98"/>
    </row>
    <row r="5" spans="1:10" x14ac:dyDescent="0.25">
      <c r="A5" s="96"/>
      <c r="B5" s="116"/>
      <c r="C5" s="116"/>
      <c r="D5" s="116"/>
      <c r="E5" s="116"/>
      <c r="F5" s="116"/>
      <c r="G5" s="116"/>
      <c r="H5" s="117"/>
      <c r="I5" s="118"/>
    </row>
    <row r="6" spans="1:10" x14ac:dyDescent="0.25">
      <c r="A6" s="96"/>
      <c r="B6" s="1"/>
      <c r="C6" s="1"/>
      <c r="D6" s="1"/>
      <c r="E6" s="1"/>
      <c r="F6" s="1"/>
      <c r="G6" s="1"/>
      <c r="H6" s="119" t="s">
        <v>4</v>
      </c>
      <c r="I6" s="120"/>
    </row>
    <row r="7" spans="1:10" x14ac:dyDescent="0.25">
      <c r="A7" s="96"/>
      <c r="B7" s="2"/>
      <c r="C7" s="2"/>
      <c r="D7" s="2"/>
      <c r="E7" s="2"/>
      <c r="F7" s="2"/>
      <c r="G7" s="82"/>
      <c r="H7" s="121" t="s">
        <v>663</v>
      </c>
      <c r="I7" s="122"/>
    </row>
    <row r="8" spans="1:10" x14ac:dyDescent="0.25">
      <c r="A8" s="123" t="s">
        <v>642</v>
      </c>
      <c r="B8" s="124"/>
      <c r="C8" s="124"/>
      <c r="D8" s="124"/>
      <c r="E8" s="124"/>
      <c r="F8" s="124"/>
      <c r="G8" s="124"/>
      <c r="H8" s="124"/>
      <c r="I8" s="125"/>
    </row>
    <row r="9" spans="1:10" x14ac:dyDescent="0.25">
      <c r="A9" s="96"/>
      <c r="B9" s="82"/>
      <c r="C9" s="82"/>
      <c r="D9" s="82"/>
      <c r="E9" s="82"/>
      <c r="F9" s="82"/>
      <c r="G9" s="82"/>
      <c r="H9" s="82"/>
      <c r="I9" s="98"/>
    </row>
    <row r="10" spans="1:10" ht="15.75" x14ac:dyDescent="0.25">
      <c r="A10" s="143" t="s">
        <v>664</v>
      </c>
      <c r="B10" s="124"/>
      <c r="C10" s="124"/>
      <c r="D10" s="124"/>
      <c r="E10" s="124"/>
      <c r="F10" s="124"/>
      <c r="G10" s="124"/>
      <c r="H10" s="124"/>
      <c r="I10" s="125"/>
    </row>
    <row r="11" spans="1:10" x14ac:dyDescent="0.25">
      <c r="A11" s="96"/>
      <c r="B11" s="2"/>
      <c r="C11" s="2"/>
      <c r="D11" s="2"/>
      <c r="E11" s="2"/>
      <c r="F11" s="2"/>
      <c r="G11" s="82"/>
      <c r="H11" s="2"/>
      <c r="I11" s="99" t="s">
        <v>6</v>
      </c>
    </row>
    <row r="12" spans="1:10" x14ac:dyDescent="0.25">
      <c r="A12" s="39" t="s">
        <v>7</v>
      </c>
      <c r="B12" s="147" t="s">
        <v>8</v>
      </c>
      <c r="C12" s="147"/>
      <c r="D12" s="147"/>
      <c r="E12" s="147"/>
      <c r="F12" s="147"/>
      <c r="G12" s="138" t="s">
        <v>9</v>
      </c>
      <c r="H12" s="138"/>
      <c r="I12" s="138"/>
    </row>
    <row r="13" spans="1:10" ht="63.75" x14ac:dyDescent="0.25">
      <c r="A13" s="148"/>
      <c r="B13" s="100" t="s">
        <v>10</v>
      </c>
      <c r="C13" s="100" t="s">
        <v>11</v>
      </c>
      <c r="D13" s="100" t="s">
        <v>12</v>
      </c>
      <c r="E13" s="100" t="s">
        <v>13</v>
      </c>
      <c r="F13" s="101" t="s">
        <v>14</v>
      </c>
      <c r="G13" s="100" t="s">
        <v>643</v>
      </c>
      <c r="H13" s="100" t="s">
        <v>644</v>
      </c>
      <c r="I13" s="149" t="s">
        <v>645</v>
      </c>
    </row>
    <row r="14" spans="1:10" x14ac:dyDescent="0.25">
      <c r="A14" s="150">
        <v>1</v>
      </c>
      <c r="B14" s="89">
        <v>2</v>
      </c>
      <c r="C14" s="89">
        <v>3</v>
      </c>
      <c r="D14" s="89">
        <v>4</v>
      </c>
      <c r="E14" s="89">
        <v>5</v>
      </c>
      <c r="F14" s="89">
        <v>6</v>
      </c>
      <c r="G14" s="89">
        <v>7</v>
      </c>
      <c r="H14" s="89">
        <v>8</v>
      </c>
      <c r="I14" s="89">
        <v>9</v>
      </c>
    </row>
    <row r="15" spans="1:10" x14ac:dyDescent="0.25">
      <c r="A15" s="151" t="s">
        <v>15</v>
      </c>
      <c r="B15" s="7">
        <v>901</v>
      </c>
      <c r="C15" s="8"/>
      <c r="D15" s="8"/>
      <c r="E15" s="8"/>
      <c r="F15" s="8"/>
      <c r="G15" s="63">
        <f t="shared" ref="G15:I21" si="0">G16</f>
        <v>104500</v>
      </c>
      <c r="H15" s="63">
        <f t="shared" si="0"/>
        <v>104500</v>
      </c>
      <c r="I15" s="63">
        <f t="shared" si="0"/>
        <v>104500</v>
      </c>
      <c r="J15" s="106"/>
    </row>
    <row r="16" spans="1:10" x14ac:dyDescent="0.25">
      <c r="A16" s="152" t="s">
        <v>16</v>
      </c>
      <c r="B16" s="9">
        <v>901</v>
      </c>
      <c r="C16" s="10" t="s">
        <v>17</v>
      </c>
      <c r="D16" s="10" t="s">
        <v>18</v>
      </c>
      <c r="E16" s="9"/>
      <c r="F16" s="9"/>
      <c r="G16" s="64">
        <f t="shared" si="0"/>
        <v>104500</v>
      </c>
      <c r="H16" s="64">
        <f t="shared" si="0"/>
        <v>104500</v>
      </c>
      <c r="I16" s="64">
        <f t="shared" si="0"/>
        <v>104500</v>
      </c>
    </row>
    <row r="17" spans="1:11" ht="25.5" x14ac:dyDescent="0.25">
      <c r="A17" s="153" t="s">
        <v>19</v>
      </c>
      <c r="B17" s="108">
        <v>901</v>
      </c>
      <c r="C17" s="11" t="s">
        <v>17</v>
      </c>
      <c r="D17" s="11" t="s">
        <v>20</v>
      </c>
      <c r="E17" s="108" t="s">
        <v>21</v>
      </c>
      <c r="F17" s="108"/>
      <c r="G17" s="65">
        <f t="shared" si="0"/>
        <v>104500</v>
      </c>
      <c r="H17" s="65">
        <f t="shared" si="0"/>
        <v>104500</v>
      </c>
      <c r="I17" s="65">
        <f t="shared" si="0"/>
        <v>104500</v>
      </c>
    </row>
    <row r="18" spans="1:11" x14ac:dyDescent="0.25">
      <c r="A18" s="153" t="s">
        <v>22</v>
      </c>
      <c r="B18" s="108">
        <v>901</v>
      </c>
      <c r="C18" s="11" t="s">
        <v>17</v>
      </c>
      <c r="D18" s="11" t="s">
        <v>20</v>
      </c>
      <c r="E18" s="108" t="s">
        <v>21</v>
      </c>
      <c r="F18" s="108"/>
      <c r="G18" s="65">
        <f t="shared" si="0"/>
        <v>104500</v>
      </c>
      <c r="H18" s="65">
        <f t="shared" si="0"/>
        <v>104500</v>
      </c>
      <c r="I18" s="65">
        <f t="shared" si="0"/>
        <v>104500</v>
      </c>
    </row>
    <row r="19" spans="1:11" x14ac:dyDescent="0.25">
      <c r="A19" s="153" t="s">
        <v>22</v>
      </c>
      <c r="B19" s="108">
        <v>901</v>
      </c>
      <c r="C19" s="11" t="s">
        <v>17</v>
      </c>
      <c r="D19" s="11" t="s">
        <v>20</v>
      </c>
      <c r="E19" s="108" t="s">
        <v>21</v>
      </c>
      <c r="F19" s="108"/>
      <c r="G19" s="65">
        <f t="shared" si="0"/>
        <v>104500</v>
      </c>
      <c r="H19" s="65">
        <f t="shared" si="0"/>
        <v>104500</v>
      </c>
      <c r="I19" s="65">
        <f t="shared" si="0"/>
        <v>104500</v>
      </c>
    </row>
    <row r="20" spans="1:11" x14ac:dyDescent="0.25">
      <c r="A20" s="153" t="s">
        <v>22</v>
      </c>
      <c r="B20" s="108">
        <v>901</v>
      </c>
      <c r="C20" s="11" t="s">
        <v>17</v>
      </c>
      <c r="D20" s="11" t="s">
        <v>20</v>
      </c>
      <c r="E20" s="108" t="s">
        <v>21</v>
      </c>
      <c r="F20" s="108"/>
      <c r="G20" s="65">
        <f t="shared" si="0"/>
        <v>104500</v>
      </c>
      <c r="H20" s="65">
        <f t="shared" si="0"/>
        <v>104500</v>
      </c>
      <c r="I20" s="65">
        <f>I21</f>
        <v>104500</v>
      </c>
    </row>
    <row r="21" spans="1:11" ht="25.5" x14ac:dyDescent="0.25">
      <c r="A21" s="153" t="s">
        <v>23</v>
      </c>
      <c r="B21" s="108">
        <v>901</v>
      </c>
      <c r="C21" s="11" t="s">
        <v>17</v>
      </c>
      <c r="D21" s="11" t="s">
        <v>20</v>
      </c>
      <c r="E21" s="108" t="s">
        <v>24</v>
      </c>
      <c r="F21" s="108"/>
      <c r="G21" s="65">
        <f>G22</f>
        <v>104500</v>
      </c>
      <c r="H21" s="65">
        <f t="shared" si="0"/>
        <v>104500</v>
      </c>
      <c r="I21" s="65">
        <f t="shared" si="0"/>
        <v>104500</v>
      </c>
    </row>
    <row r="22" spans="1:11" x14ac:dyDescent="0.25">
      <c r="A22" s="154" t="s">
        <v>29</v>
      </c>
      <c r="B22" s="108">
        <v>901</v>
      </c>
      <c r="C22" s="11" t="s">
        <v>17</v>
      </c>
      <c r="D22" s="12">
        <v>3</v>
      </c>
      <c r="E22" s="108" t="s">
        <v>24</v>
      </c>
      <c r="F22" s="108">
        <v>200</v>
      </c>
      <c r="G22" s="65">
        <f>G23</f>
        <v>104500</v>
      </c>
      <c r="H22" s="65">
        <f>H23</f>
        <v>104500</v>
      </c>
      <c r="I22" s="65">
        <f>I23</f>
        <v>104500</v>
      </c>
    </row>
    <row r="23" spans="1:11" ht="25.5" x14ac:dyDescent="0.25">
      <c r="A23" s="155" t="s">
        <v>30</v>
      </c>
      <c r="B23" s="108">
        <v>901</v>
      </c>
      <c r="C23" s="11" t="s">
        <v>17</v>
      </c>
      <c r="D23" s="12">
        <v>3</v>
      </c>
      <c r="E23" s="108" t="s">
        <v>24</v>
      </c>
      <c r="F23" s="108">
        <v>240</v>
      </c>
      <c r="G23" s="65">
        <f>G24+G25</f>
        <v>104500</v>
      </c>
      <c r="H23" s="65">
        <f>H24+H25</f>
        <v>104500</v>
      </c>
      <c r="I23" s="65">
        <f>I24+I25</f>
        <v>104500</v>
      </c>
    </row>
    <row r="24" spans="1:11" x14ac:dyDescent="0.25">
      <c r="A24" s="155" t="s">
        <v>31</v>
      </c>
      <c r="B24" s="108">
        <v>901</v>
      </c>
      <c r="C24" s="11" t="s">
        <v>17</v>
      </c>
      <c r="D24" s="12">
        <v>3</v>
      </c>
      <c r="E24" s="108" t="s">
        <v>24</v>
      </c>
      <c r="F24" s="108">
        <v>242</v>
      </c>
      <c r="G24" s="65">
        <v>57000</v>
      </c>
      <c r="H24" s="65">
        <v>57000</v>
      </c>
      <c r="I24" s="65">
        <v>57000</v>
      </c>
    </row>
    <row r="25" spans="1:11" ht="25.5" x14ac:dyDescent="0.25">
      <c r="A25" s="155" t="s">
        <v>32</v>
      </c>
      <c r="B25" s="108">
        <v>901</v>
      </c>
      <c r="C25" s="11" t="s">
        <v>17</v>
      </c>
      <c r="D25" s="12">
        <v>3</v>
      </c>
      <c r="E25" s="108" t="s">
        <v>24</v>
      </c>
      <c r="F25" s="108">
        <v>244</v>
      </c>
      <c r="G25" s="65">
        <v>47500</v>
      </c>
      <c r="H25" s="65">
        <v>47500</v>
      </c>
      <c r="I25" s="65">
        <v>47500</v>
      </c>
    </row>
    <row r="26" spans="1:11" x14ac:dyDescent="0.25">
      <c r="A26" s="156" t="s">
        <v>39</v>
      </c>
      <c r="B26" s="7">
        <v>902</v>
      </c>
      <c r="C26" s="13"/>
      <c r="D26" s="14"/>
      <c r="E26" s="7"/>
      <c r="F26" s="7"/>
      <c r="G26" s="63">
        <f>G27+G167+G234+G332+G387+G400+G419+G514</f>
        <v>188452284</v>
      </c>
      <c r="H26" s="63">
        <f t="shared" ref="H26:I26" si="1">H27+H167+H234+H332+H387+H400+H419+H514</f>
        <v>228417578.55000001</v>
      </c>
      <c r="I26" s="63">
        <f t="shared" si="1"/>
        <v>196274800.59999999</v>
      </c>
      <c r="J26" s="15"/>
      <c r="K26" s="76"/>
    </row>
    <row r="27" spans="1:11" x14ac:dyDescent="0.25">
      <c r="A27" s="157" t="s">
        <v>16</v>
      </c>
      <c r="B27" s="16">
        <v>902</v>
      </c>
      <c r="C27" s="17" t="s">
        <v>17</v>
      </c>
      <c r="D27" s="18">
        <v>0</v>
      </c>
      <c r="E27" s="19"/>
      <c r="F27" s="16"/>
      <c r="G27" s="66">
        <f>G28+G38+G105+G112</f>
        <v>90879719</v>
      </c>
      <c r="H27" s="66">
        <f>H28+H38+H105+H112</f>
        <v>86090686</v>
      </c>
      <c r="I27" s="66">
        <f>I28+I38+I105+I112</f>
        <v>86046286</v>
      </c>
    </row>
    <row r="28" spans="1:11" ht="25.5" x14ac:dyDescent="0.25">
      <c r="A28" s="158" t="s">
        <v>40</v>
      </c>
      <c r="B28" s="87">
        <v>902</v>
      </c>
      <c r="C28" s="20" t="s">
        <v>17</v>
      </c>
      <c r="D28" s="21">
        <v>2</v>
      </c>
      <c r="E28" s="16"/>
      <c r="F28" s="87"/>
      <c r="G28" s="67">
        <f t="shared" ref="G28:I33" si="2">G29</f>
        <v>4501351</v>
      </c>
      <c r="H28" s="67">
        <f t="shared" si="2"/>
        <v>4563751</v>
      </c>
      <c r="I28" s="67">
        <f t="shared" si="2"/>
        <v>4501351</v>
      </c>
    </row>
    <row r="29" spans="1:11" x14ac:dyDescent="0.25">
      <c r="A29" s="159" t="s">
        <v>22</v>
      </c>
      <c r="B29" s="87">
        <v>902</v>
      </c>
      <c r="C29" s="20" t="s">
        <v>17</v>
      </c>
      <c r="D29" s="21">
        <v>2</v>
      </c>
      <c r="E29" s="87" t="s">
        <v>41</v>
      </c>
      <c r="F29" s="87"/>
      <c r="G29" s="67">
        <f t="shared" si="2"/>
        <v>4501351</v>
      </c>
      <c r="H29" s="67">
        <f t="shared" si="2"/>
        <v>4563751</v>
      </c>
      <c r="I29" s="67">
        <f t="shared" si="2"/>
        <v>4501351</v>
      </c>
    </row>
    <row r="30" spans="1:11" x14ac:dyDescent="0.25">
      <c r="A30" s="159" t="s">
        <v>22</v>
      </c>
      <c r="B30" s="87">
        <v>902</v>
      </c>
      <c r="C30" s="20" t="s">
        <v>17</v>
      </c>
      <c r="D30" s="21">
        <v>2</v>
      </c>
      <c r="E30" s="87" t="s">
        <v>21</v>
      </c>
      <c r="F30" s="87"/>
      <c r="G30" s="67">
        <f t="shared" si="2"/>
        <v>4501351</v>
      </c>
      <c r="H30" s="67">
        <f t="shared" si="2"/>
        <v>4563751</v>
      </c>
      <c r="I30" s="67">
        <f t="shared" si="2"/>
        <v>4501351</v>
      </c>
    </row>
    <row r="31" spans="1:11" x14ac:dyDescent="0.25">
      <c r="A31" s="159" t="s">
        <v>22</v>
      </c>
      <c r="B31" s="87">
        <v>902</v>
      </c>
      <c r="C31" s="20" t="s">
        <v>17</v>
      </c>
      <c r="D31" s="21">
        <v>2</v>
      </c>
      <c r="E31" s="87" t="s">
        <v>21</v>
      </c>
      <c r="F31" s="87"/>
      <c r="G31" s="67">
        <f t="shared" si="2"/>
        <v>4501351</v>
      </c>
      <c r="H31" s="67">
        <f t="shared" si="2"/>
        <v>4563751</v>
      </c>
      <c r="I31" s="67">
        <f t="shared" si="2"/>
        <v>4501351</v>
      </c>
    </row>
    <row r="32" spans="1:11" x14ac:dyDescent="0.25">
      <c r="A32" s="158" t="s">
        <v>42</v>
      </c>
      <c r="B32" s="87">
        <v>902</v>
      </c>
      <c r="C32" s="20" t="s">
        <v>17</v>
      </c>
      <c r="D32" s="21">
        <v>2</v>
      </c>
      <c r="E32" s="84" t="s">
        <v>43</v>
      </c>
      <c r="F32" s="87"/>
      <c r="G32" s="67">
        <f t="shared" si="2"/>
        <v>4501351</v>
      </c>
      <c r="H32" s="67">
        <f t="shared" si="2"/>
        <v>4563751</v>
      </c>
      <c r="I32" s="67">
        <f t="shared" si="2"/>
        <v>4501351</v>
      </c>
    </row>
    <row r="33" spans="1:9" ht="38.25" x14ac:dyDescent="0.25">
      <c r="A33" s="159" t="s">
        <v>25</v>
      </c>
      <c r="B33" s="87">
        <v>902</v>
      </c>
      <c r="C33" s="20" t="s">
        <v>17</v>
      </c>
      <c r="D33" s="21">
        <v>2</v>
      </c>
      <c r="E33" s="84" t="s">
        <v>43</v>
      </c>
      <c r="F33" s="87">
        <v>100</v>
      </c>
      <c r="G33" s="67">
        <f t="shared" si="2"/>
        <v>4501351</v>
      </c>
      <c r="H33" s="67">
        <f t="shared" si="2"/>
        <v>4563751</v>
      </c>
      <c r="I33" s="67">
        <f t="shared" si="2"/>
        <v>4501351</v>
      </c>
    </row>
    <row r="34" spans="1:9" x14ac:dyDescent="0.25">
      <c r="A34" s="159" t="s">
        <v>44</v>
      </c>
      <c r="B34" s="87">
        <v>902</v>
      </c>
      <c r="C34" s="20" t="s">
        <v>17</v>
      </c>
      <c r="D34" s="21">
        <v>2</v>
      </c>
      <c r="E34" s="84" t="s">
        <v>43</v>
      </c>
      <c r="F34" s="87">
        <v>120</v>
      </c>
      <c r="G34" s="67">
        <f>G35+G36+G37</f>
        <v>4501351</v>
      </c>
      <c r="H34" s="67">
        <f>H35+H36+H37</f>
        <v>4563751</v>
      </c>
      <c r="I34" s="67">
        <f t="shared" ref="I34" si="3">I35+I36+I37</f>
        <v>4501351</v>
      </c>
    </row>
    <row r="35" spans="1:9" ht="17.25" customHeight="1" x14ac:dyDescent="0.25">
      <c r="A35" s="158" t="s">
        <v>26</v>
      </c>
      <c r="B35" s="87">
        <v>902</v>
      </c>
      <c r="C35" s="20" t="s">
        <v>17</v>
      </c>
      <c r="D35" s="21">
        <v>2</v>
      </c>
      <c r="E35" s="84" t="s">
        <v>43</v>
      </c>
      <c r="F35" s="87">
        <v>121</v>
      </c>
      <c r="G35" s="67">
        <v>3746629</v>
      </c>
      <c r="H35" s="67">
        <v>3746629</v>
      </c>
      <c r="I35" s="67">
        <v>3746629</v>
      </c>
    </row>
    <row r="36" spans="1:9" ht="25.5" x14ac:dyDescent="0.25">
      <c r="A36" s="158" t="s">
        <v>27</v>
      </c>
      <c r="B36" s="87">
        <v>902</v>
      </c>
      <c r="C36" s="20" t="s">
        <v>17</v>
      </c>
      <c r="D36" s="21">
        <v>2</v>
      </c>
      <c r="E36" s="84" t="s">
        <v>43</v>
      </c>
      <c r="F36" s="87">
        <v>122</v>
      </c>
      <c r="G36" s="67"/>
      <c r="H36" s="67">
        <v>62400</v>
      </c>
      <c r="I36" s="67"/>
    </row>
    <row r="37" spans="1:9" ht="25.5" x14ac:dyDescent="0.25">
      <c r="A37" s="158" t="s">
        <v>28</v>
      </c>
      <c r="B37" s="87">
        <v>902</v>
      </c>
      <c r="C37" s="20" t="s">
        <v>17</v>
      </c>
      <c r="D37" s="21">
        <v>2</v>
      </c>
      <c r="E37" s="84" t="s">
        <v>43</v>
      </c>
      <c r="F37" s="87">
        <v>129</v>
      </c>
      <c r="G37" s="67">
        <v>754722</v>
      </c>
      <c r="H37" s="67">
        <v>754722</v>
      </c>
      <c r="I37" s="67">
        <v>754722</v>
      </c>
    </row>
    <row r="38" spans="1:9" ht="25.5" x14ac:dyDescent="0.25">
      <c r="A38" s="158" t="s">
        <v>45</v>
      </c>
      <c r="B38" s="87">
        <v>902</v>
      </c>
      <c r="C38" s="20" t="s">
        <v>17</v>
      </c>
      <c r="D38" s="21">
        <v>4</v>
      </c>
      <c r="E38" s="21"/>
      <c r="F38" s="87"/>
      <c r="G38" s="67">
        <f>G39+G73+G86</f>
        <v>33208948</v>
      </c>
      <c r="H38" s="67">
        <f>H39+H73+H86</f>
        <v>33208948</v>
      </c>
      <c r="I38" s="67">
        <f>I39+I73+I86</f>
        <v>33208948</v>
      </c>
    </row>
    <row r="39" spans="1:9" ht="24.75" customHeight="1" x14ac:dyDescent="0.25">
      <c r="A39" s="160" t="s">
        <v>52</v>
      </c>
      <c r="B39" s="87">
        <v>902</v>
      </c>
      <c r="C39" s="20" t="s">
        <v>17</v>
      </c>
      <c r="D39" s="21">
        <v>4</v>
      </c>
      <c r="E39" s="21" t="s">
        <v>53</v>
      </c>
      <c r="F39" s="87"/>
      <c r="G39" s="67">
        <f>G40</f>
        <v>1864000</v>
      </c>
      <c r="H39" s="67">
        <f>H40</f>
        <v>1864000</v>
      </c>
      <c r="I39" s="67">
        <f>I40</f>
        <v>1864000</v>
      </c>
    </row>
    <row r="40" spans="1:9" ht="18" customHeight="1" x14ac:dyDescent="0.25">
      <c r="A40" s="158" t="s">
        <v>54</v>
      </c>
      <c r="B40" s="87">
        <v>902</v>
      </c>
      <c r="C40" s="20" t="s">
        <v>17</v>
      </c>
      <c r="D40" s="21">
        <v>4</v>
      </c>
      <c r="E40" s="21" t="s">
        <v>55</v>
      </c>
      <c r="F40" s="87"/>
      <c r="G40" s="67">
        <f>G41+G52+G62</f>
        <v>1864000</v>
      </c>
      <c r="H40" s="67">
        <f>H41+H52+H62</f>
        <v>1864000</v>
      </c>
      <c r="I40" s="67">
        <f>I41+I52+I62</f>
        <v>1864000</v>
      </c>
    </row>
    <row r="41" spans="1:9" x14ac:dyDescent="0.25">
      <c r="A41" s="158" t="s">
        <v>56</v>
      </c>
      <c r="B41" s="87">
        <v>902</v>
      </c>
      <c r="C41" s="20" t="s">
        <v>17</v>
      </c>
      <c r="D41" s="21">
        <v>4</v>
      </c>
      <c r="E41" s="21" t="s">
        <v>57</v>
      </c>
      <c r="F41" s="87"/>
      <c r="G41" s="67">
        <f>G42</f>
        <v>961000</v>
      </c>
      <c r="H41" s="67">
        <f>H42</f>
        <v>961000</v>
      </c>
      <c r="I41" s="67">
        <f>I42</f>
        <v>961000</v>
      </c>
    </row>
    <row r="42" spans="1:9" ht="25.5" x14ac:dyDescent="0.25">
      <c r="A42" s="158" t="s">
        <v>58</v>
      </c>
      <c r="B42" s="87">
        <v>902</v>
      </c>
      <c r="C42" s="20" t="s">
        <v>17</v>
      </c>
      <c r="D42" s="21">
        <v>4</v>
      </c>
      <c r="E42" s="21" t="s">
        <v>59</v>
      </c>
      <c r="F42" s="87"/>
      <c r="G42" s="67">
        <f>G43+G48</f>
        <v>961000</v>
      </c>
      <c r="H42" s="67">
        <f>H43+H48</f>
        <v>961000</v>
      </c>
      <c r="I42" s="67">
        <f>I43+I48</f>
        <v>961000</v>
      </c>
    </row>
    <row r="43" spans="1:9" ht="38.25" x14ac:dyDescent="0.25">
      <c r="A43" s="158" t="s">
        <v>25</v>
      </c>
      <c r="B43" s="87">
        <v>902</v>
      </c>
      <c r="C43" s="20" t="s">
        <v>17</v>
      </c>
      <c r="D43" s="21">
        <v>4</v>
      </c>
      <c r="E43" s="21" t="s">
        <v>59</v>
      </c>
      <c r="F43" s="87">
        <v>100</v>
      </c>
      <c r="G43" s="67">
        <f>G44</f>
        <v>946579</v>
      </c>
      <c r="H43" s="67">
        <f>H44</f>
        <v>909689</v>
      </c>
      <c r="I43" s="67">
        <f>I44</f>
        <v>946579</v>
      </c>
    </row>
    <row r="44" spans="1:9" x14ac:dyDescent="0.25">
      <c r="A44" s="158" t="s">
        <v>44</v>
      </c>
      <c r="B44" s="87">
        <v>902</v>
      </c>
      <c r="C44" s="20" t="s">
        <v>17</v>
      </c>
      <c r="D44" s="21">
        <v>4</v>
      </c>
      <c r="E44" s="21" t="s">
        <v>59</v>
      </c>
      <c r="F44" s="87">
        <v>120</v>
      </c>
      <c r="G44" s="67">
        <f>G45+G46+G47</f>
        <v>946579</v>
      </c>
      <c r="H44" s="67">
        <f>H45+H46+H47</f>
        <v>909689</v>
      </c>
      <c r="I44" s="67">
        <f>I45+I46+I47</f>
        <v>946579</v>
      </c>
    </row>
    <row r="45" spans="1:9" x14ac:dyDescent="0.25">
      <c r="A45" s="158" t="s">
        <v>26</v>
      </c>
      <c r="B45" s="87">
        <v>902</v>
      </c>
      <c r="C45" s="20" t="s">
        <v>17</v>
      </c>
      <c r="D45" s="21">
        <v>4</v>
      </c>
      <c r="E45" s="21" t="str">
        <f>E44</f>
        <v>02 3 01 40110</v>
      </c>
      <c r="F45" s="87">
        <v>121</v>
      </c>
      <c r="G45" s="67">
        <v>700059</v>
      </c>
      <c r="H45" s="67">
        <v>700059</v>
      </c>
      <c r="I45" s="67">
        <v>700059</v>
      </c>
    </row>
    <row r="46" spans="1:9" ht="25.5" x14ac:dyDescent="0.25">
      <c r="A46" s="158" t="s">
        <v>27</v>
      </c>
      <c r="B46" s="87">
        <v>902</v>
      </c>
      <c r="C46" s="20" t="s">
        <v>17</v>
      </c>
      <c r="D46" s="21">
        <v>4</v>
      </c>
      <c r="E46" s="21" t="str">
        <f>E45</f>
        <v>02 3 01 40110</v>
      </c>
      <c r="F46" s="87">
        <v>122</v>
      </c>
      <c r="G46" s="67">
        <v>36890</v>
      </c>
      <c r="H46" s="67"/>
      <c r="I46" s="67">
        <v>36890</v>
      </c>
    </row>
    <row r="47" spans="1:9" ht="25.5" x14ac:dyDescent="0.25">
      <c r="A47" s="158" t="s">
        <v>28</v>
      </c>
      <c r="B47" s="87">
        <v>902</v>
      </c>
      <c r="C47" s="20" t="s">
        <v>17</v>
      </c>
      <c r="D47" s="21">
        <v>4</v>
      </c>
      <c r="E47" s="21" t="str">
        <f>E46</f>
        <v>02 3 01 40110</v>
      </c>
      <c r="F47" s="87">
        <v>129</v>
      </c>
      <c r="G47" s="67">
        <v>209630</v>
      </c>
      <c r="H47" s="67">
        <v>209630</v>
      </c>
      <c r="I47" s="67">
        <v>209630</v>
      </c>
    </row>
    <row r="48" spans="1:9" x14ac:dyDescent="0.25">
      <c r="A48" s="158" t="s">
        <v>29</v>
      </c>
      <c r="B48" s="87">
        <v>902</v>
      </c>
      <c r="C48" s="20" t="s">
        <v>17</v>
      </c>
      <c r="D48" s="21">
        <v>4</v>
      </c>
      <c r="E48" s="21" t="str">
        <f>E47</f>
        <v>02 3 01 40110</v>
      </c>
      <c r="F48" s="87">
        <v>200</v>
      </c>
      <c r="G48" s="67">
        <f>G49</f>
        <v>14421</v>
      </c>
      <c r="H48" s="67">
        <f>H49</f>
        <v>51311</v>
      </c>
      <c r="I48" s="67">
        <f>I49</f>
        <v>14421</v>
      </c>
    </row>
    <row r="49" spans="1:9" ht="17.25" customHeight="1" x14ac:dyDescent="0.25">
      <c r="A49" s="158" t="s">
        <v>30</v>
      </c>
      <c r="B49" s="87">
        <v>902</v>
      </c>
      <c r="C49" s="20" t="s">
        <v>17</v>
      </c>
      <c r="D49" s="21">
        <v>4</v>
      </c>
      <c r="E49" s="21" t="str">
        <f>E48</f>
        <v>02 3 01 40110</v>
      </c>
      <c r="F49" s="87">
        <v>240</v>
      </c>
      <c r="G49" s="67">
        <f>G50+G51</f>
        <v>14421</v>
      </c>
      <c r="H49" s="67">
        <f t="shared" ref="H49:I49" si="4">H50+H51</f>
        <v>51311</v>
      </c>
      <c r="I49" s="67">
        <f t="shared" si="4"/>
        <v>14421</v>
      </c>
    </row>
    <row r="50" spans="1:9" x14ac:dyDescent="0.25">
      <c r="A50" s="158" t="s">
        <v>31</v>
      </c>
      <c r="B50" s="87">
        <v>902</v>
      </c>
      <c r="C50" s="20" t="s">
        <v>17</v>
      </c>
      <c r="D50" s="21">
        <v>4</v>
      </c>
      <c r="E50" s="21" t="str">
        <f>E48</f>
        <v>02 3 01 40110</v>
      </c>
      <c r="F50" s="87">
        <v>242</v>
      </c>
      <c r="G50" s="67">
        <v>14421</v>
      </c>
      <c r="H50" s="62">
        <v>36890</v>
      </c>
      <c r="I50" s="67">
        <v>14421</v>
      </c>
    </row>
    <row r="51" spans="1:9" ht="18.75" customHeight="1" x14ac:dyDescent="0.25">
      <c r="A51" s="158" t="s">
        <v>32</v>
      </c>
      <c r="B51" s="87">
        <v>902</v>
      </c>
      <c r="C51" s="21" t="str">
        <f>C50</f>
        <v>01</v>
      </c>
      <c r="D51" s="21">
        <f>D50</f>
        <v>4</v>
      </c>
      <c r="E51" s="21" t="str">
        <f>E50</f>
        <v>02 3 01 40110</v>
      </c>
      <c r="F51" s="87">
        <v>244</v>
      </c>
      <c r="G51" s="67"/>
      <c r="H51" s="67">
        <v>14421</v>
      </c>
      <c r="I51" s="67"/>
    </row>
    <row r="52" spans="1:9" x14ac:dyDescent="0.25">
      <c r="A52" s="158" t="s">
        <v>60</v>
      </c>
      <c r="B52" s="87">
        <v>902</v>
      </c>
      <c r="C52" s="20" t="s">
        <v>17</v>
      </c>
      <c r="D52" s="21">
        <v>4</v>
      </c>
      <c r="E52" s="21" t="s">
        <v>61</v>
      </c>
      <c r="F52" s="87"/>
      <c r="G52" s="67">
        <f>G53</f>
        <v>480000</v>
      </c>
      <c r="H52" s="67">
        <f t="shared" ref="H52:I54" si="5">H53</f>
        <v>480000</v>
      </c>
      <c r="I52" s="67">
        <f t="shared" si="5"/>
        <v>480000</v>
      </c>
    </row>
    <row r="53" spans="1:9" ht="38.25" x14ac:dyDescent="0.25">
      <c r="A53" s="158" t="s">
        <v>62</v>
      </c>
      <c r="B53" s="87">
        <v>902</v>
      </c>
      <c r="C53" s="20" t="s">
        <v>17</v>
      </c>
      <c r="D53" s="21">
        <v>4</v>
      </c>
      <c r="E53" s="21" t="s">
        <v>63</v>
      </c>
      <c r="F53" s="87"/>
      <c r="G53" s="67">
        <f>G54+G59</f>
        <v>480000</v>
      </c>
      <c r="H53" s="67">
        <f t="shared" ref="H53:I53" si="6">H54+H59</f>
        <v>480000</v>
      </c>
      <c r="I53" s="67">
        <f t="shared" si="6"/>
        <v>480000</v>
      </c>
    </row>
    <row r="54" spans="1:9" ht="38.25" x14ac:dyDescent="0.25">
      <c r="A54" s="158" t="s">
        <v>25</v>
      </c>
      <c r="B54" s="87">
        <v>902</v>
      </c>
      <c r="C54" s="20" t="s">
        <v>17</v>
      </c>
      <c r="D54" s="21">
        <v>4</v>
      </c>
      <c r="E54" s="21" t="s">
        <v>63</v>
      </c>
      <c r="F54" s="87">
        <v>100</v>
      </c>
      <c r="G54" s="67">
        <f>G55</f>
        <v>480000</v>
      </c>
      <c r="H54" s="67">
        <f t="shared" si="5"/>
        <v>480000</v>
      </c>
      <c r="I54" s="67">
        <f t="shared" si="5"/>
        <v>480000</v>
      </c>
    </row>
    <row r="55" spans="1:9" x14ac:dyDescent="0.25">
      <c r="A55" s="158" t="s">
        <v>44</v>
      </c>
      <c r="B55" s="87">
        <v>902</v>
      </c>
      <c r="C55" s="20" t="s">
        <v>17</v>
      </c>
      <c r="D55" s="21">
        <v>4</v>
      </c>
      <c r="E55" s="21" t="s">
        <v>63</v>
      </c>
      <c r="F55" s="87">
        <v>120</v>
      </c>
      <c r="G55" s="67">
        <f>G56+G57+G58</f>
        <v>480000</v>
      </c>
      <c r="H55" s="67">
        <f>H56+H57+H58</f>
        <v>480000</v>
      </c>
      <c r="I55" s="67">
        <f>I56+I57+I58</f>
        <v>480000</v>
      </c>
    </row>
    <row r="56" spans="1:9" x14ac:dyDescent="0.25">
      <c r="A56" s="158" t="s">
        <v>26</v>
      </c>
      <c r="B56" s="87">
        <v>902</v>
      </c>
      <c r="C56" s="20" t="s">
        <v>17</v>
      </c>
      <c r="D56" s="21">
        <v>4</v>
      </c>
      <c r="E56" s="21" t="s">
        <v>63</v>
      </c>
      <c r="F56" s="87">
        <v>121</v>
      </c>
      <c r="G56" s="67">
        <v>394993</v>
      </c>
      <c r="H56" s="67">
        <v>394993</v>
      </c>
      <c r="I56" s="67">
        <v>394993</v>
      </c>
    </row>
    <row r="57" spans="1:9" ht="25.5" hidden="1" x14ac:dyDescent="0.25">
      <c r="A57" s="158" t="s">
        <v>27</v>
      </c>
      <c r="B57" s="87">
        <v>902</v>
      </c>
      <c r="C57" s="20" t="s">
        <v>17</v>
      </c>
      <c r="D57" s="21">
        <v>4</v>
      </c>
      <c r="E57" s="21" t="s">
        <v>63</v>
      </c>
      <c r="F57" s="87">
        <v>122</v>
      </c>
      <c r="G57" s="67"/>
      <c r="H57" s="67"/>
      <c r="I57" s="67"/>
    </row>
    <row r="58" spans="1:9" ht="25.5" x14ac:dyDescent="0.25">
      <c r="A58" s="158" t="s">
        <v>28</v>
      </c>
      <c r="B58" s="87">
        <v>902</v>
      </c>
      <c r="C58" s="20" t="s">
        <v>17</v>
      </c>
      <c r="D58" s="21">
        <v>4</v>
      </c>
      <c r="E58" s="21" t="s">
        <v>63</v>
      </c>
      <c r="F58" s="87">
        <v>129</v>
      </c>
      <c r="G58" s="67">
        <v>85007</v>
      </c>
      <c r="H58" s="67">
        <v>85007</v>
      </c>
      <c r="I58" s="67">
        <v>85007</v>
      </c>
    </row>
    <row r="59" spans="1:9" hidden="1" x14ac:dyDescent="0.25">
      <c r="A59" s="158" t="s">
        <v>29</v>
      </c>
      <c r="B59" s="87">
        <v>902</v>
      </c>
      <c r="C59" s="20" t="s">
        <v>17</v>
      </c>
      <c r="D59" s="21">
        <v>4</v>
      </c>
      <c r="E59" s="21" t="s">
        <v>63</v>
      </c>
      <c r="F59" s="87">
        <v>200</v>
      </c>
      <c r="G59" s="67">
        <f>G60</f>
        <v>0</v>
      </c>
      <c r="H59" s="67">
        <f t="shared" ref="H59:I59" si="7">H60</f>
        <v>0</v>
      </c>
      <c r="I59" s="67">
        <f t="shared" si="7"/>
        <v>0</v>
      </c>
    </row>
    <row r="60" spans="1:9" ht="17.25" hidden="1" customHeight="1" x14ac:dyDescent="0.25">
      <c r="A60" s="158" t="s">
        <v>30</v>
      </c>
      <c r="B60" s="87">
        <v>902</v>
      </c>
      <c r="C60" s="20" t="s">
        <v>17</v>
      </c>
      <c r="D60" s="21">
        <v>4</v>
      </c>
      <c r="E60" s="21" t="s">
        <v>63</v>
      </c>
      <c r="F60" s="87">
        <v>240</v>
      </c>
      <c r="G60" s="67"/>
      <c r="H60" s="67"/>
      <c r="I60" s="67"/>
    </row>
    <row r="61" spans="1:9" ht="16.5" hidden="1" customHeight="1" x14ac:dyDescent="0.25">
      <c r="A61" s="158" t="s">
        <v>32</v>
      </c>
      <c r="B61" s="87">
        <v>902</v>
      </c>
      <c r="C61" s="20" t="s">
        <v>17</v>
      </c>
      <c r="D61" s="21">
        <v>4</v>
      </c>
      <c r="E61" s="21" t="s">
        <v>63</v>
      </c>
      <c r="F61" s="87">
        <v>244</v>
      </c>
      <c r="G61" s="67"/>
      <c r="H61" s="67"/>
      <c r="I61" s="67"/>
    </row>
    <row r="62" spans="1:9" ht="18.75" customHeight="1" x14ac:dyDescent="0.25">
      <c r="A62" s="158" t="s">
        <v>64</v>
      </c>
      <c r="B62" s="87">
        <v>902</v>
      </c>
      <c r="C62" s="20" t="s">
        <v>17</v>
      </c>
      <c r="D62" s="21">
        <v>4</v>
      </c>
      <c r="E62" s="21" t="s">
        <v>65</v>
      </c>
      <c r="F62" s="87"/>
      <c r="G62" s="67">
        <f>G63</f>
        <v>423000</v>
      </c>
      <c r="H62" s="67">
        <f t="shared" ref="H62:I64" si="8">H63</f>
        <v>423000</v>
      </c>
      <c r="I62" s="67">
        <f t="shared" si="8"/>
        <v>423000</v>
      </c>
    </row>
    <row r="63" spans="1:9" ht="35.25" customHeight="1" x14ac:dyDescent="0.25">
      <c r="A63" s="158" t="s">
        <v>66</v>
      </c>
      <c r="B63" s="87">
        <v>902</v>
      </c>
      <c r="C63" s="20" t="s">
        <v>17</v>
      </c>
      <c r="D63" s="21">
        <v>4</v>
      </c>
      <c r="E63" s="21" t="s">
        <v>67</v>
      </c>
      <c r="F63" s="87"/>
      <c r="G63" s="67">
        <f>G64+G69</f>
        <v>423000</v>
      </c>
      <c r="H63" s="67">
        <f t="shared" ref="H63:I63" si="9">H64+H69</f>
        <v>423000</v>
      </c>
      <c r="I63" s="67">
        <f t="shared" si="9"/>
        <v>423000</v>
      </c>
    </row>
    <row r="64" spans="1:9" ht="38.25" x14ac:dyDescent="0.25">
      <c r="A64" s="158" t="s">
        <v>25</v>
      </c>
      <c r="B64" s="87">
        <v>902</v>
      </c>
      <c r="C64" s="20" t="s">
        <v>17</v>
      </c>
      <c r="D64" s="21">
        <v>4</v>
      </c>
      <c r="E64" s="21" t="str">
        <f>E63</f>
        <v>02 3 03 40240</v>
      </c>
      <c r="F64" s="87">
        <v>100</v>
      </c>
      <c r="G64" s="67">
        <f>G65</f>
        <v>374335</v>
      </c>
      <c r="H64" s="67">
        <f t="shared" si="8"/>
        <v>374335</v>
      </c>
      <c r="I64" s="67">
        <f t="shared" si="8"/>
        <v>374335</v>
      </c>
    </row>
    <row r="65" spans="1:9" x14ac:dyDescent="0.25">
      <c r="A65" s="158" t="s">
        <v>44</v>
      </c>
      <c r="B65" s="87">
        <v>902</v>
      </c>
      <c r="C65" s="20" t="s">
        <v>17</v>
      </c>
      <c r="D65" s="21">
        <v>4</v>
      </c>
      <c r="E65" s="21" t="str">
        <f>E64</f>
        <v>02 3 03 40240</v>
      </c>
      <c r="F65" s="87">
        <v>120</v>
      </c>
      <c r="G65" s="67">
        <f>G66+G67+G68</f>
        <v>374335</v>
      </c>
      <c r="H65" s="67">
        <f>H66+H67+H68</f>
        <v>374335</v>
      </c>
      <c r="I65" s="67">
        <f>I66+I67+I68</f>
        <v>374335</v>
      </c>
    </row>
    <row r="66" spans="1:9" x14ac:dyDescent="0.25">
      <c r="A66" s="158" t="s">
        <v>26</v>
      </c>
      <c r="B66" s="87">
        <v>902</v>
      </c>
      <c r="C66" s="20" t="s">
        <v>17</v>
      </c>
      <c r="D66" s="21">
        <v>4</v>
      </c>
      <c r="E66" s="21" t="str">
        <f>E65</f>
        <v>02 3 03 40240</v>
      </c>
      <c r="F66" s="87">
        <v>121</v>
      </c>
      <c r="G66" s="67">
        <v>287508</v>
      </c>
      <c r="H66" s="67">
        <v>287508</v>
      </c>
      <c r="I66" s="67">
        <v>287508</v>
      </c>
    </row>
    <row r="67" spans="1:9" ht="25.5" hidden="1" x14ac:dyDescent="0.25">
      <c r="A67" s="158" t="s">
        <v>27</v>
      </c>
      <c r="B67" s="87">
        <v>902</v>
      </c>
      <c r="C67" s="20" t="s">
        <v>17</v>
      </c>
      <c r="D67" s="21">
        <v>4</v>
      </c>
      <c r="E67" s="21" t="str">
        <f>E66</f>
        <v>02 3 03 40240</v>
      </c>
      <c r="F67" s="87">
        <v>122</v>
      </c>
      <c r="G67" s="67"/>
      <c r="H67" s="67"/>
      <c r="I67" s="67"/>
    </row>
    <row r="68" spans="1:9" ht="25.5" x14ac:dyDescent="0.25">
      <c r="A68" s="158" t="s">
        <v>28</v>
      </c>
      <c r="B68" s="87">
        <v>902</v>
      </c>
      <c r="C68" s="20" t="s">
        <v>17</v>
      </c>
      <c r="D68" s="21">
        <v>4</v>
      </c>
      <c r="E68" s="21" t="str">
        <f>E67</f>
        <v>02 3 03 40240</v>
      </c>
      <c r="F68" s="87">
        <v>129</v>
      </c>
      <c r="G68" s="67">
        <v>86827</v>
      </c>
      <c r="H68" s="67">
        <v>86827</v>
      </c>
      <c r="I68" s="67">
        <v>86827</v>
      </c>
    </row>
    <row r="69" spans="1:9" x14ac:dyDescent="0.25">
      <c r="A69" s="158" t="s">
        <v>29</v>
      </c>
      <c r="B69" s="87">
        <v>902</v>
      </c>
      <c r="C69" s="20" t="s">
        <v>17</v>
      </c>
      <c r="D69" s="21">
        <v>4</v>
      </c>
      <c r="E69" s="21" t="s">
        <v>67</v>
      </c>
      <c r="F69" s="87">
        <v>200</v>
      </c>
      <c r="G69" s="67">
        <f>G70</f>
        <v>48665</v>
      </c>
      <c r="H69" s="67">
        <f t="shared" ref="H69:I69" si="10">H70</f>
        <v>48665</v>
      </c>
      <c r="I69" s="67">
        <f t="shared" si="10"/>
        <v>48665</v>
      </c>
    </row>
    <row r="70" spans="1:9" ht="25.5" x14ac:dyDescent="0.25">
      <c r="A70" s="158" t="s">
        <v>30</v>
      </c>
      <c r="B70" s="87">
        <v>902</v>
      </c>
      <c r="C70" s="20" t="s">
        <v>17</v>
      </c>
      <c r="D70" s="21">
        <v>4</v>
      </c>
      <c r="E70" s="21" t="s">
        <v>67</v>
      </c>
      <c r="F70" s="87">
        <v>240</v>
      </c>
      <c r="G70" s="67">
        <f>G71+G72</f>
        <v>48665</v>
      </c>
      <c r="H70" s="67">
        <f t="shared" ref="H70:I70" si="11">H71+H72</f>
        <v>48665</v>
      </c>
      <c r="I70" s="67">
        <f t="shared" si="11"/>
        <v>48665</v>
      </c>
    </row>
    <row r="71" spans="1:9" x14ac:dyDescent="0.25">
      <c r="A71" s="158" t="s">
        <v>31</v>
      </c>
      <c r="B71" s="87">
        <v>902</v>
      </c>
      <c r="C71" s="20" t="s">
        <v>17</v>
      </c>
      <c r="D71" s="21">
        <v>4</v>
      </c>
      <c r="E71" s="21" t="s">
        <v>67</v>
      </c>
      <c r="F71" s="87">
        <v>242</v>
      </c>
      <c r="G71" s="67">
        <v>12000</v>
      </c>
      <c r="H71" s="67">
        <v>27000</v>
      </c>
      <c r="I71" s="67">
        <v>12000</v>
      </c>
    </row>
    <row r="72" spans="1:9" ht="25.5" x14ac:dyDescent="0.25">
      <c r="A72" s="158" t="s">
        <v>32</v>
      </c>
      <c r="B72" s="87">
        <v>902</v>
      </c>
      <c r="C72" s="20" t="s">
        <v>17</v>
      </c>
      <c r="D72" s="21">
        <v>4</v>
      </c>
      <c r="E72" s="21" t="s">
        <v>67</v>
      </c>
      <c r="F72" s="87">
        <v>244</v>
      </c>
      <c r="G72" s="67">
        <v>36665</v>
      </c>
      <c r="H72" s="67">
        <v>21665</v>
      </c>
      <c r="I72" s="67">
        <v>36665</v>
      </c>
    </row>
    <row r="73" spans="1:9" ht="40.5" customHeight="1" x14ac:dyDescent="0.25">
      <c r="A73" s="160" t="s">
        <v>68</v>
      </c>
      <c r="B73" s="87">
        <v>902</v>
      </c>
      <c r="C73" s="20" t="s">
        <v>17</v>
      </c>
      <c r="D73" s="21">
        <v>4</v>
      </c>
      <c r="E73" s="21" t="s">
        <v>69</v>
      </c>
      <c r="F73" s="87"/>
      <c r="G73" s="67">
        <f>G74</f>
        <v>1121000</v>
      </c>
      <c r="H73" s="67">
        <f t="shared" ref="H73:I75" si="12">H74</f>
        <v>1121000</v>
      </c>
      <c r="I73" s="67">
        <f t="shared" si="12"/>
        <v>1121000</v>
      </c>
    </row>
    <row r="74" spans="1:9" ht="25.5" x14ac:dyDescent="0.25">
      <c r="A74" s="158" t="s">
        <v>70</v>
      </c>
      <c r="B74" s="87">
        <v>902</v>
      </c>
      <c r="C74" s="20" t="s">
        <v>17</v>
      </c>
      <c r="D74" s="21">
        <v>4</v>
      </c>
      <c r="E74" s="21" t="s">
        <v>71</v>
      </c>
      <c r="F74" s="87"/>
      <c r="G74" s="67">
        <f>G75</f>
        <v>1121000</v>
      </c>
      <c r="H74" s="67">
        <f t="shared" si="12"/>
        <v>1121000</v>
      </c>
      <c r="I74" s="67">
        <f t="shared" si="12"/>
        <v>1121000</v>
      </c>
    </row>
    <row r="75" spans="1:9" ht="25.5" x14ac:dyDescent="0.25">
      <c r="A75" s="158" t="s">
        <v>72</v>
      </c>
      <c r="B75" s="87">
        <v>902</v>
      </c>
      <c r="C75" s="20" t="s">
        <v>17</v>
      </c>
      <c r="D75" s="21">
        <v>4</v>
      </c>
      <c r="E75" s="21" t="s">
        <v>73</v>
      </c>
      <c r="F75" s="87"/>
      <c r="G75" s="67">
        <f>G76</f>
        <v>1121000</v>
      </c>
      <c r="H75" s="67">
        <f t="shared" si="12"/>
        <v>1121000</v>
      </c>
      <c r="I75" s="67">
        <f t="shared" si="12"/>
        <v>1121000</v>
      </c>
    </row>
    <row r="76" spans="1:9" ht="38.25" x14ac:dyDescent="0.25">
      <c r="A76" s="158" t="s">
        <v>74</v>
      </c>
      <c r="B76" s="87">
        <v>902</v>
      </c>
      <c r="C76" s="20" t="s">
        <v>17</v>
      </c>
      <c r="D76" s="21">
        <v>4</v>
      </c>
      <c r="E76" s="21" t="s">
        <v>75</v>
      </c>
      <c r="F76" s="87"/>
      <c r="G76" s="67">
        <f>G77+G82</f>
        <v>1121000</v>
      </c>
      <c r="H76" s="67">
        <f t="shared" ref="H76:I76" si="13">H77+H82</f>
        <v>1121000</v>
      </c>
      <c r="I76" s="67">
        <f t="shared" si="13"/>
        <v>1121000</v>
      </c>
    </row>
    <row r="77" spans="1:9" ht="38.25" x14ac:dyDescent="0.25">
      <c r="A77" s="158" t="s">
        <v>25</v>
      </c>
      <c r="B77" s="87">
        <v>902</v>
      </c>
      <c r="C77" s="20" t="s">
        <v>17</v>
      </c>
      <c r="D77" s="21">
        <v>4</v>
      </c>
      <c r="E77" s="21" t="str">
        <f t="shared" ref="E77:E85" si="14">E76</f>
        <v>04 1 01 40100</v>
      </c>
      <c r="F77" s="87">
        <v>100</v>
      </c>
      <c r="G77" s="67">
        <f>G78</f>
        <v>1063252</v>
      </c>
      <c r="H77" s="67">
        <f t="shared" ref="H77:I77" si="15">H78</f>
        <v>1107702</v>
      </c>
      <c r="I77" s="67">
        <f t="shared" si="15"/>
        <v>1063874</v>
      </c>
    </row>
    <row r="78" spans="1:9" x14ac:dyDescent="0.25">
      <c r="A78" s="158" t="s">
        <v>44</v>
      </c>
      <c r="B78" s="87">
        <v>902</v>
      </c>
      <c r="C78" s="20" t="s">
        <v>17</v>
      </c>
      <c r="D78" s="21">
        <v>4</v>
      </c>
      <c r="E78" s="21" t="str">
        <f t="shared" si="14"/>
        <v>04 1 01 40100</v>
      </c>
      <c r="F78" s="87">
        <v>120</v>
      </c>
      <c r="G78" s="67">
        <f>G79+G80+G81</f>
        <v>1063252</v>
      </c>
      <c r="H78" s="67">
        <f t="shared" ref="H78:I78" si="16">H79+H80+H81</f>
        <v>1107702</v>
      </c>
      <c r="I78" s="67">
        <f t="shared" si="16"/>
        <v>1063874</v>
      </c>
    </row>
    <row r="79" spans="1:9" x14ac:dyDescent="0.25">
      <c r="A79" s="158" t="s">
        <v>26</v>
      </c>
      <c r="B79" s="87">
        <v>902</v>
      </c>
      <c r="C79" s="20" t="s">
        <v>17</v>
      </c>
      <c r="D79" s="21">
        <v>4</v>
      </c>
      <c r="E79" s="21" t="str">
        <f t="shared" si="14"/>
        <v>04 1 01 40100</v>
      </c>
      <c r="F79" s="87">
        <v>121</v>
      </c>
      <c r="G79" s="67">
        <v>804687</v>
      </c>
      <c r="H79" s="67">
        <v>804687</v>
      </c>
      <c r="I79" s="67">
        <v>804687</v>
      </c>
    </row>
    <row r="80" spans="1:9" ht="25.5" x14ac:dyDescent="0.25">
      <c r="A80" s="158" t="s">
        <v>27</v>
      </c>
      <c r="B80" s="87">
        <v>902</v>
      </c>
      <c r="C80" s="20" t="s">
        <v>17</v>
      </c>
      <c r="D80" s="21">
        <v>4</v>
      </c>
      <c r="E80" s="21" t="str">
        <f t="shared" si="14"/>
        <v>04 1 01 40100</v>
      </c>
      <c r="F80" s="87">
        <v>122</v>
      </c>
      <c r="G80" s="67">
        <v>15550</v>
      </c>
      <c r="H80" s="67">
        <v>60000</v>
      </c>
      <c r="I80" s="67">
        <v>16172</v>
      </c>
    </row>
    <row r="81" spans="1:9" ht="25.5" x14ac:dyDescent="0.25">
      <c r="A81" s="158" t="s">
        <v>28</v>
      </c>
      <c r="B81" s="87">
        <v>902</v>
      </c>
      <c r="C81" s="20" t="s">
        <v>17</v>
      </c>
      <c r="D81" s="21">
        <v>4</v>
      </c>
      <c r="E81" s="21" t="str">
        <f t="shared" si="14"/>
        <v>04 1 01 40100</v>
      </c>
      <c r="F81" s="87">
        <v>129</v>
      </c>
      <c r="G81" s="67">
        <v>243015</v>
      </c>
      <c r="H81" s="67">
        <v>243015</v>
      </c>
      <c r="I81" s="67">
        <v>243015</v>
      </c>
    </row>
    <row r="82" spans="1:9" x14ac:dyDescent="0.25">
      <c r="A82" s="158" t="s">
        <v>29</v>
      </c>
      <c r="B82" s="87">
        <v>902</v>
      </c>
      <c r="C82" s="20" t="s">
        <v>17</v>
      </c>
      <c r="D82" s="21">
        <v>4</v>
      </c>
      <c r="E82" s="87" t="str">
        <f t="shared" si="14"/>
        <v>04 1 01 40100</v>
      </c>
      <c r="F82" s="87">
        <v>200</v>
      </c>
      <c r="G82" s="67">
        <f>G83</f>
        <v>57748</v>
      </c>
      <c r="H82" s="67">
        <f>H83</f>
        <v>13298</v>
      </c>
      <c r="I82" s="67">
        <f>I83</f>
        <v>57126</v>
      </c>
    </row>
    <row r="83" spans="1:9" ht="21.75" customHeight="1" x14ac:dyDescent="0.25">
      <c r="A83" s="160" t="s">
        <v>30</v>
      </c>
      <c r="B83" s="87">
        <v>902</v>
      </c>
      <c r="C83" s="20" t="s">
        <v>17</v>
      </c>
      <c r="D83" s="21">
        <v>4</v>
      </c>
      <c r="E83" s="87" t="str">
        <f t="shared" si="14"/>
        <v>04 1 01 40100</v>
      </c>
      <c r="F83" s="87">
        <v>240</v>
      </c>
      <c r="G83" s="65">
        <f>G84+G85</f>
        <v>57748</v>
      </c>
      <c r="H83" s="65">
        <f>H84+H85</f>
        <v>13298</v>
      </c>
      <c r="I83" s="65">
        <f>I84+I85</f>
        <v>57126</v>
      </c>
    </row>
    <row r="84" spans="1:9" ht="15" customHeight="1" x14ac:dyDescent="0.25">
      <c r="A84" s="158" t="s">
        <v>31</v>
      </c>
      <c r="B84" s="87">
        <v>902</v>
      </c>
      <c r="C84" s="20" t="s">
        <v>17</v>
      </c>
      <c r="D84" s="21">
        <v>4</v>
      </c>
      <c r="E84" s="87" t="str">
        <f t="shared" si="14"/>
        <v>04 1 01 40100</v>
      </c>
      <c r="F84" s="87">
        <v>242</v>
      </c>
      <c r="G84" s="65">
        <v>38800</v>
      </c>
      <c r="H84" s="65">
        <v>13298</v>
      </c>
      <c r="I84" s="65">
        <v>39120</v>
      </c>
    </row>
    <row r="85" spans="1:9" ht="17.25" customHeight="1" x14ac:dyDescent="0.25">
      <c r="A85" s="158" t="s">
        <v>32</v>
      </c>
      <c r="B85" s="87">
        <v>902</v>
      </c>
      <c r="C85" s="20" t="s">
        <v>17</v>
      </c>
      <c r="D85" s="21">
        <v>4</v>
      </c>
      <c r="E85" s="87" t="str">
        <f t="shared" si="14"/>
        <v>04 1 01 40100</v>
      </c>
      <c r="F85" s="87">
        <v>244</v>
      </c>
      <c r="G85" s="65">
        <v>18948</v>
      </c>
      <c r="H85" s="65"/>
      <c r="I85" s="65">
        <v>18006</v>
      </c>
    </row>
    <row r="86" spans="1:9" x14ac:dyDescent="0.25">
      <c r="A86" s="159" t="s">
        <v>22</v>
      </c>
      <c r="B86" s="87">
        <v>902</v>
      </c>
      <c r="C86" s="20" t="s">
        <v>17</v>
      </c>
      <c r="D86" s="21">
        <v>4</v>
      </c>
      <c r="E86" s="87" t="s">
        <v>41</v>
      </c>
      <c r="F86" s="87"/>
      <c r="G86" s="67">
        <f>G87</f>
        <v>30223948</v>
      </c>
      <c r="H86" s="65">
        <f t="shared" ref="H86:I88" si="17">H87</f>
        <v>30223948</v>
      </c>
      <c r="I86" s="65">
        <f t="shared" si="17"/>
        <v>30223948</v>
      </c>
    </row>
    <row r="87" spans="1:9" x14ac:dyDescent="0.25">
      <c r="A87" s="159" t="s">
        <v>22</v>
      </c>
      <c r="B87" s="87">
        <v>902</v>
      </c>
      <c r="C87" s="20" t="s">
        <v>17</v>
      </c>
      <c r="D87" s="21">
        <v>4</v>
      </c>
      <c r="E87" s="87" t="str">
        <f>E86</f>
        <v>77 0 00 00000</v>
      </c>
      <c r="F87" s="87"/>
      <c r="G87" s="67">
        <f>G88</f>
        <v>30223948</v>
      </c>
      <c r="H87" s="67">
        <f t="shared" si="17"/>
        <v>30223948</v>
      </c>
      <c r="I87" s="67">
        <f t="shared" si="17"/>
        <v>30223948</v>
      </c>
    </row>
    <row r="88" spans="1:9" x14ac:dyDescent="0.25">
      <c r="A88" s="159" t="s">
        <v>22</v>
      </c>
      <c r="B88" s="87">
        <v>902</v>
      </c>
      <c r="C88" s="20" t="s">
        <v>17</v>
      </c>
      <c r="D88" s="21">
        <v>4</v>
      </c>
      <c r="E88" s="87" t="str">
        <f>E87</f>
        <v>77 0 00 00000</v>
      </c>
      <c r="F88" s="87"/>
      <c r="G88" s="67">
        <f>G89</f>
        <v>30223948</v>
      </c>
      <c r="H88" s="67">
        <f t="shared" si="17"/>
        <v>30223948</v>
      </c>
      <c r="I88" s="67">
        <f t="shared" si="17"/>
        <v>30223948</v>
      </c>
    </row>
    <row r="89" spans="1:9" ht="29.25" customHeight="1" x14ac:dyDescent="0.25">
      <c r="A89" s="158" t="s">
        <v>23</v>
      </c>
      <c r="B89" s="87">
        <v>902</v>
      </c>
      <c r="C89" s="20" t="s">
        <v>17</v>
      </c>
      <c r="D89" s="21">
        <v>4</v>
      </c>
      <c r="E89" s="87" t="s">
        <v>24</v>
      </c>
      <c r="F89" s="87"/>
      <c r="G89" s="67">
        <f>G90+G95+G99</f>
        <v>30223948</v>
      </c>
      <c r="H89" s="67">
        <f>H90+H95+H99</f>
        <v>30223948</v>
      </c>
      <c r="I89" s="67">
        <f>I90+I95+I99</f>
        <v>30223948</v>
      </c>
    </row>
    <row r="90" spans="1:9" ht="42" customHeight="1" x14ac:dyDescent="0.25">
      <c r="A90" s="158" t="s">
        <v>25</v>
      </c>
      <c r="B90" s="87">
        <v>902</v>
      </c>
      <c r="C90" s="20" t="s">
        <v>17</v>
      </c>
      <c r="D90" s="21">
        <v>4</v>
      </c>
      <c r="E90" s="87" t="str">
        <f t="shared" ref="E90:E102" si="18">E89</f>
        <v>77 0 00 10010</v>
      </c>
      <c r="F90" s="87">
        <v>100</v>
      </c>
      <c r="G90" s="67">
        <f>G91</f>
        <v>29702048</v>
      </c>
      <c r="H90" s="67">
        <f>H91</f>
        <v>29702048</v>
      </c>
      <c r="I90" s="67">
        <f>I91</f>
        <v>29702048</v>
      </c>
    </row>
    <row r="91" spans="1:9" ht="19.5" customHeight="1" x14ac:dyDescent="0.25">
      <c r="A91" s="158" t="s">
        <v>44</v>
      </c>
      <c r="B91" s="87">
        <v>902</v>
      </c>
      <c r="C91" s="20" t="s">
        <v>17</v>
      </c>
      <c r="D91" s="21">
        <v>4</v>
      </c>
      <c r="E91" s="87" t="str">
        <f t="shared" si="18"/>
        <v>77 0 00 10010</v>
      </c>
      <c r="F91" s="87">
        <v>120</v>
      </c>
      <c r="G91" s="67">
        <f>G92+G93+G94</f>
        <v>29702048</v>
      </c>
      <c r="H91" s="67">
        <f>H92+H93+H94</f>
        <v>29702048</v>
      </c>
      <c r="I91" s="67">
        <f>I92+I93+I94</f>
        <v>29702048</v>
      </c>
    </row>
    <row r="92" spans="1:9" x14ac:dyDescent="0.25">
      <c r="A92" s="158" t="s">
        <v>26</v>
      </c>
      <c r="B92" s="87">
        <v>902</v>
      </c>
      <c r="C92" s="20" t="s">
        <v>17</v>
      </c>
      <c r="D92" s="21">
        <v>4</v>
      </c>
      <c r="E92" s="87" t="str">
        <f t="shared" si="18"/>
        <v>77 0 00 10010</v>
      </c>
      <c r="F92" s="87">
        <v>121</v>
      </c>
      <c r="G92" s="67">
        <v>22286344</v>
      </c>
      <c r="H92" s="67">
        <v>22286344</v>
      </c>
      <c r="I92" s="67">
        <v>22286344</v>
      </c>
    </row>
    <row r="93" spans="1:9" ht="25.5" x14ac:dyDescent="0.25">
      <c r="A93" s="158" t="s">
        <v>27</v>
      </c>
      <c r="B93" s="87">
        <v>902</v>
      </c>
      <c r="C93" s="20" t="s">
        <v>17</v>
      </c>
      <c r="D93" s="21">
        <v>4</v>
      </c>
      <c r="E93" s="87" t="str">
        <f t="shared" si="18"/>
        <v>77 0 00 10010</v>
      </c>
      <c r="F93" s="87">
        <v>122</v>
      </c>
      <c r="G93" s="67">
        <v>725407</v>
      </c>
      <c r="H93" s="67">
        <v>725407</v>
      </c>
      <c r="I93" s="67">
        <v>725407</v>
      </c>
    </row>
    <row r="94" spans="1:9" ht="25.5" x14ac:dyDescent="0.25">
      <c r="A94" s="158" t="s">
        <v>28</v>
      </c>
      <c r="B94" s="87">
        <v>902</v>
      </c>
      <c r="C94" s="20" t="s">
        <v>17</v>
      </c>
      <c r="D94" s="21">
        <v>4</v>
      </c>
      <c r="E94" s="87" t="str">
        <f t="shared" si="18"/>
        <v>77 0 00 10010</v>
      </c>
      <c r="F94" s="87">
        <v>129</v>
      </c>
      <c r="G94" s="67">
        <v>6690297</v>
      </c>
      <c r="H94" s="67">
        <v>6690297</v>
      </c>
      <c r="I94" s="67">
        <v>6690297</v>
      </c>
    </row>
    <row r="95" spans="1:9" x14ac:dyDescent="0.25">
      <c r="A95" s="158" t="s">
        <v>29</v>
      </c>
      <c r="B95" s="87">
        <v>902</v>
      </c>
      <c r="C95" s="20" t="s">
        <v>17</v>
      </c>
      <c r="D95" s="21">
        <v>4</v>
      </c>
      <c r="E95" s="87" t="str">
        <f t="shared" si="18"/>
        <v>77 0 00 10010</v>
      </c>
      <c r="F95" s="87">
        <v>200</v>
      </c>
      <c r="G95" s="67">
        <f>G96</f>
        <v>492400</v>
      </c>
      <c r="H95" s="67">
        <f>H96</f>
        <v>492400</v>
      </c>
      <c r="I95" s="67">
        <f>I96</f>
        <v>492400</v>
      </c>
    </row>
    <row r="96" spans="1:9" ht="17.25" customHeight="1" x14ac:dyDescent="0.25">
      <c r="A96" s="158" t="s">
        <v>30</v>
      </c>
      <c r="B96" s="87">
        <v>902</v>
      </c>
      <c r="C96" s="20" t="s">
        <v>17</v>
      </c>
      <c r="D96" s="21">
        <v>4</v>
      </c>
      <c r="E96" s="87" t="str">
        <f t="shared" si="18"/>
        <v>77 0 00 10010</v>
      </c>
      <c r="F96" s="87">
        <v>240</v>
      </c>
      <c r="G96" s="67">
        <f>G97+G98</f>
        <v>492400</v>
      </c>
      <c r="H96" s="67">
        <f>H97+H98</f>
        <v>492400</v>
      </c>
      <c r="I96" s="67">
        <f>I97+I98</f>
        <v>492400</v>
      </c>
    </row>
    <row r="97" spans="1:9" hidden="1" x14ac:dyDescent="0.25">
      <c r="A97" s="158" t="s">
        <v>31</v>
      </c>
      <c r="B97" s="87">
        <v>902</v>
      </c>
      <c r="C97" s="20" t="s">
        <v>17</v>
      </c>
      <c r="D97" s="21">
        <v>4</v>
      </c>
      <c r="E97" s="87" t="str">
        <f t="shared" si="18"/>
        <v>77 0 00 10010</v>
      </c>
      <c r="F97" s="87">
        <v>242</v>
      </c>
      <c r="G97" s="67"/>
      <c r="H97" s="67"/>
      <c r="I97" s="67"/>
    </row>
    <row r="98" spans="1:9" ht="18.75" customHeight="1" x14ac:dyDescent="0.25">
      <c r="A98" s="158" t="s">
        <v>32</v>
      </c>
      <c r="B98" s="87">
        <v>902</v>
      </c>
      <c r="C98" s="20" t="s">
        <v>17</v>
      </c>
      <c r="D98" s="21">
        <v>4</v>
      </c>
      <c r="E98" s="87" t="str">
        <f t="shared" si="18"/>
        <v>77 0 00 10010</v>
      </c>
      <c r="F98" s="87">
        <v>244</v>
      </c>
      <c r="G98" s="67">
        <v>492400</v>
      </c>
      <c r="H98" s="67">
        <v>492400</v>
      </c>
      <c r="I98" s="67">
        <v>492400</v>
      </c>
    </row>
    <row r="99" spans="1:9" x14ac:dyDescent="0.25">
      <c r="A99" s="158" t="s">
        <v>33</v>
      </c>
      <c r="B99" s="87">
        <v>902</v>
      </c>
      <c r="C99" s="20" t="s">
        <v>17</v>
      </c>
      <c r="D99" s="21">
        <v>4</v>
      </c>
      <c r="E99" s="87" t="str">
        <f t="shared" si="18"/>
        <v>77 0 00 10010</v>
      </c>
      <c r="F99" s="87">
        <v>800</v>
      </c>
      <c r="G99" s="67">
        <f>G100+G104</f>
        <v>29500</v>
      </c>
      <c r="H99" s="67">
        <f>H100+H104</f>
        <v>29500</v>
      </c>
      <c r="I99" s="67">
        <f>I100+I104</f>
        <v>29500</v>
      </c>
    </row>
    <row r="100" spans="1:9" x14ac:dyDescent="0.25">
      <c r="A100" s="158" t="s">
        <v>34</v>
      </c>
      <c r="B100" s="87">
        <v>902</v>
      </c>
      <c r="C100" s="20" t="s">
        <v>17</v>
      </c>
      <c r="D100" s="21">
        <v>4</v>
      </c>
      <c r="E100" s="87" t="str">
        <f t="shared" si="18"/>
        <v>77 0 00 10010</v>
      </c>
      <c r="F100" s="87">
        <v>850</v>
      </c>
      <c r="G100" s="67">
        <f>G101+G102+G103</f>
        <v>29500</v>
      </c>
      <c r="H100" s="67">
        <f>H101+H102+H103</f>
        <v>29500</v>
      </c>
      <c r="I100" s="67">
        <f>I101+I102+I103</f>
        <v>29500</v>
      </c>
    </row>
    <row r="101" spans="1:9" hidden="1" x14ac:dyDescent="0.25">
      <c r="A101" s="158" t="s">
        <v>35</v>
      </c>
      <c r="B101" s="87">
        <v>902</v>
      </c>
      <c r="C101" s="20" t="s">
        <v>17</v>
      </c>
      <c r="D101" s="21">
        <v>4</v>
      </c>
      <c r="E101" s="87" t="str">
        <f t="shared" si="18"/>
        <v>77 0 00 10010</v>
      </c>
      <c r="F101" s="87">
        <v>851</v>
      </c>
      <c r="G101" s="67"/>
      <c r="H101" s="67"/>
      <c r="I101" s="67"/>
    </row>
    <row r="102" spans="1:9" x14ac:dyDescent="0.25">
      <c r="A102" s="158" t="s">
        <v>36</v>
      </c>
      <c r="B102" s="87">
        <v>902</v>
      </c>
      <c r="C102" s="20" t="s">
        <v>17</v>
      </c>
      <c r="D102" s="21">
        <v>4</v>
      </c>
      <c r="E102" s="87" t="str">
        <f t="shared" si="18"/>
        <v>77 0 00 10010</v>
      </c>
      <c r="F102" s="87">
        <v>852</v>
      </c>
      <c r="G102" s="67">
        <v>29500</v>
      </c>
      <c r="H102" s="67">
        <v>29500</v>
      </c>
      <c r="I102" s="67">
        <v>29500</v>
      </c>
    </row>
    <row r="103" spans="1:9" hidden="1" x14ac:dyDescent="0.25">
      <c r="A103" s="158" t="s">
        <v>37</v>
      </c>
      <c r="B103" s="87">
        <v>902</v>
      </c>
      <c r="C103" s="20" t="s">
        <v>17</v>
      </c>
      <c r="D103" s="21">
        <v>4</v>
      </c>
      <c r="E103" s="87" t="str">
        <f>E101</f>
        <v>77 0 00 10010</v>
      </c>
      <c r="F103" s="87">
        <v>853</v>
      </c>
      <c r="G103" s="67"/>
      <c r="H103" s="67"/>
      <c r="I103" s="67"/>
    </row>
    <row r="104" spans="1:9" hidden="1" x14ac:dyDescent="0.25">
      <c r="A104" s="158" t="s">
        <v>38</v>
      </c>
      <c r="B104" s="87">
        <v>902</v>
      </c>
      <c r="C104" s="20" t="s">
        <v>17</v>
      </c>
      <c r="D104" s="21">
        <v>4</v>
      </c>
      <c r="E104" s="87" t="str">
        <f>E103</f>
        <v>77 0 00 10010</v>
      </c>
      <c r="F104" s="87">
        <v>880</v>
      </c>
      <c r="G104" s="67"/>
      <c r="H104" s="67"/>
      <c r="I104" s="67"/>
    </row>
    <row r="105" spans="1:9" x14ac:dyDescent="0.25">
      <c r="A105" s="158" t="s">
        <v>76</v>
      </c>
      <c r="B105" s="87">
        <v>902</v>
      </c>
      <c r="C105" s="20" t="s">
        <v>17</v>
      </c>
      <c r="D105" s="21">
        <v>11</v>
      </c>
      <c r="E105" s="22"/>
      <c r="F105" s="87"/>
      <c r="G105" s="67">
        <f t="shared" ref="G105:I110" si="19">G106</f>
        <v>1100000</v>
      </c>
      <c r="H105" s="67">
        <f t="shared" si="19"/>
        <v>1100000</v>
      </c>
      <c r="I105" s="67">
        <f t="shared" si="19"/>
        <v>1100000</v>
      </c>
    </row>
    <row r="106" spans="1:9" ht="25.5" x14ac:dyDescent="0.25">
      <c r="A106" s="158" t="s">
        <v>77</v>
      </c>
      <c r="B106" s="87">
        <v>902</v>
      </c>
      <c r="C106" s="20" t="s">
        <v>17</v>
      </c>
      <c r="D106" s="21">
        <v>11</v>
      </c>
      <c r="E106" s="21" t="s">
        <v>78</v>
      </c>
      <c r="F106" s="87"/>
      <c r="G106" s="67">
        <f t="shared" si="19"/>
        <v>1100000</v>
      </c>
      <c r="H106" s="67">
        <f t="shared" si="19"/>
        <v>1100000</v>
      </c>
      <c r="I106" s="67">
        <f t="shared" si="19"/>
        <v>1100000</v>
      </c>
    </row>
    <row r="107" spans="1:9" ht="29.25" customHeight="1" x14ac:dyDescent="0.25">
      <c r="A107" s="158" t="s">
        <v>79</v>
      </c>
      <c r="B107" s="87">
        <v>902</v>
      </c>
      <c r="C107" s="20" t="s">
        <v>17</v>
      </c>
      <c r="D107" s="21">
        <v>11</v>
      </c>
      <c r="E107" s="21" t="s">
        <v>80</v>
      </c>
      <c r="F107" s="87"/>
      <c r="G107" s="67">
        <f t="shared" si="19"/>
        <v>1100000</v>
      </c>
      <c r="H107" s="67">
        <f t="shared" si="19"/>
        <v>1100000</v>
      </c>
      <c r="I107" s="67">
        <f t="shared" si="19"/>
        <v>1100000</v>
      </c>
    </row>
    <row r="108" spans="1:9" ht="42" customHeight="1" x14ac:dyDescent="0.25">
      <c r="A108" s="160" t="s">
        <v>81</v>
      </c>
      <c r="B108" s="87">
        <v>902</v>
      </c>
      <c r="C108" s="20" t="s">
        <v>17</v>
      </c>
      <c r="D108" s="21">
        <v>11</v>
      </c>
      <c r="E108" s="21" t="s">
        <v>82</v>
      </c>
      <c r="F108" s="87"/>
      <c r="G108" s="67">
        <f t="shared" si="19"/>
        <v>1100000</v>
      </c>
      <c r="H108" s="67">
        <f t="shared" si="19"/>
        <v>1100000</v>
      </c>
      <c r="I108" s="67">
        <f t="shared" si="19"/>
        <v>1100000</v>
      </c>
    </row>
    <row r="109" spans="1:9" x14ac:dyDescent="0.25">
      <c r="A109" s="158" t="s">
        <v>83</v>
      </c>
      <c r="B109" s="87">
        <v>902</v>
      </c>
      <c r="C109" s="20" t="s">
        <v>17</v>
      </c>
      <c r="D109" s="21">
        <v>11</v>
      </c>
      <c r="E109" s="21" t="s">
        <v>84</v>
      </c>
      <c r="F109" s="87"/>
      <c r="G109" s="67">
        <f t="shared" si="19"/>
        <v>1100000</v>
      </c>
      <c r="H109" s="67">
        <f t="shared" si="19"/>
        <v>1100000</v>
      </c>
      <c r="I109" s="67">
        <f t="shared" si="19"/>
        <v>1100000</v>
      </c>
    </row>
    <row r="110" spans="1:9" x14ac:dyDescent="0.25">
      <c r="A110" s="158" t="s">
        <v>33</v>
      </c>
      <c r="B110" s="87">
        <v>902</v>
      </c>
      <c r="C110" s="20" t="s">
        <v>17</v>
      </c>
      <c r="D110" s="21">
        <v>11</v>
      </c>
      <c r="E110" s="21" t="s">
        <v>84</v>
      </c>
      <c r="F110" s="87">
        <v>800</v>
      </c>
      <c r="G110" s="67">
        <f t="shared" si="19"/>
        <v>1100000</v>
      </c>
      <c r="H110" s="67">
        <f t="shared" si="19"/>
        <v>1100000</v>
      </c>
      <c r="I110" s="67">
        <f t="shared" si="19"/>
        <v>1100000</v>
      </c>
    </row>
    <row r="111" spans="1:9" x14ac:dyDescent="0.25">
      <c r="A111" s="158" t="s">
        <v>85</v>
      </c>
      <c r="B111" s="87">
        <v>902</v>
      </c>
      <c r="C111" s="20" t="s">
        <v>17</v>
      </c>
      <c r="D111" s="21">
        <v>11</v>
      </c>
      <c r="E111" s="21" t="str">
        <f>E110</f>
        <v>12 2 01 10050</v>
      </c>
      <c r="F111" s="87">
        <v>870</v>
      </c>
      <c r="G111" s="67">
        <v>1100000</v>
      </c>
      <c r="H111" s="67">
        <v>1100000</v>
      </c>
      <c r="I111" s="67">
        <v>1100000</v>
      </c>
    </row>
    <row r="112" spans="1:9" x14ac:dyDescent="0.25">
      <c r="A112" s="158" t="s">
        <v>86</v>
      </c>
      <c r="B112" s="87">
        <v>902</v>
      </c>
      <c r="C112" s="20" t="s">
        <v>17</v>
      </c>
      <c r="D112" s="21">
        <v>13</v>
      </c>
      <c r="E112" s="22"/>
      <c r="F112" s="87"/>
      <c r="G112" s="67">
        <f>G113+G120+G128+G149</f>
        <v>52069420</v>
      </c>
      <c r="H112" s="67">
        <f t="shared" ref="H112:I112" si="20">H113+H120+H128+H149</f>
        <v>47217987</v>
      </c>
      <c r="I112" s="67">
        <f t="shared" si="20"/>
        <v>47235987</v>
      </c>
    </row>
    <row r="113" spans="1:9" ht="51" hidden="1" x14ac:dyDescent="0.25">
      <c r="A113" s="158" t="s">
        <v>87</v>
      </c>
      <c r="B113" s="87">
        <v>902</v>
      </c>
      <c r="C113" s="20" t="s">
        <v>17</v>
      </c>
      <c r="D113" s="21">
        <v>13</v>
      </c>
      <c r="E113" s="21" t="s">
        <v>88</v>
      </c>
      <c r="F113" s="87"/>
      <c r="G113" s="67">
        <f t="shared" ref="G113:I118" si="21">G114</f>
        <v>0</v>
      </c>
      <c r="H113" s="67">
        <f t="shared" si="21"/>
        <v>0</v>
      </c>
      <c r="I113" s="67">
        <f t="shared" si="21"/>
        <v>0</v>
      </c>
    </row>
    <row r="114" spans="1:9" ht="25.5" hidden="1" x14ac:dyDescent="0.25">
      <c r="A114" s="158" t="s">
        <v>89</v>
      </c>
      <c r="B114" s="87">
        <v>902</v>
      </c>
      <c r="C114" s="20" t="s">
        <v>17</v>
      </c>
      <c r="D114" s="21">
        <v>13</v>
      </c>
      <c r="E114" s="21" t="s">
        <v>90</v>
      </c>
      <c r="F114" s="87"/>
      <c r="G114" s="67">
        <f t="shared" si="21"/>
        <v>0</v>
      </c>
      <c r="H114" s="67">
        <f t="shared" si="21"/>
        <v>0</v>
      </c>
      <c r="I114" s="67">
        <f t="shared" si="21"/>
        <v>0</v>
      </c>
    </row>
    <row r="115" spans="1:9" hidden="1" x14ac:dyDescent="0.25">
      <c r="A115" s="158" t="s">
        <v>91</v>
      </c>
      <c r="B115" s="87">
        <v>902</v>
      </c>
      <c r="C115" s="20" t="s">
        <v>17</v>
      </c>
      <c r="D115" s="21">
        <v>13</v>
      </c>
      <c r="E115" s="21" t="s">
        <v>92</v>
      </c>
      <c r="F115" s="87"/>
      <c r="G115" s="67">
        <f t="shared" si="21"/>
        <v>0</v>
      </c>
      <c r="H115" s="67">
        <f t="shared" si="21"/>
        <v>0</v>
      </c>
      <c r="I115" s="67">
        <f t="shared" si="21"/>
        <v>0</v>
      </c>
    </row>
    <row r="116" spans="1:9" ht="51" hidden="1" x14ac:dyDescent="0.25">
      <c r="A116" s="158" t="s">
        <v>93</v>
      </c>
      <c r="B116" s="87">
        <v>902</v>
      </c>
      <c r="C116" s="20" t="s">
        <v>17</v>
      </c>
      <c r="D116" s="21">
        <v>13</v>
      </c>
      <c r="E116" s="21" t="s">
        <v>94</v>
      </c>
      <c r="F116" s="87"/>
      <c r="G116" s="67">
        <f t="shared" si="21"/>
        <v>0</v>
      </c>
      <c r="H116" s="67">
        <f>H117</f>
        <v>0</v>
      </c>
      <c r="I116" s="67"/>
    </row>
    <row r="117" spans="1:9" hidden="1" x14ac:dyDescent="0.25">
      <c r="A117" s="158" t="s">
        <v>29</v>
      </c>
      <c r="B117" s="87">
        <v>902</v>
      </c>
      <c r="C117" s="20" t="s">
        <v>17</v>
      </c>
      <c r="D117" s="21">
        <v>13</v>
      </c>
      <c r="E117" s="21" t="s">
        <v>94</v>
      </c>
      <c r="F117" s="87">
        <v>200</v>
      </c>
      <c r="G117" s="67">
        <f t="shared" si="21"/>
        <v>0</v>
      </c>
      <c r="H117" s="67">
        <f>H118</f>
        <v>0</v>
      </c>
      <c r="I117" s="67"/>
    </row>
    <row r="118" spans="1:9" ht="19.5" hidden="1" customHeight="1" x14ac:dyDescent="0.25">
      <c r="A118" s="158" t="s">
        <v>30</v>
      </c>
      <c r="B118" s="87">
        <v>902</v>
      </c>
      <c r="C118" s="20" t="s">
        <v>17</v>
      </c>
      <c r="D118" s="21">
        <v>13</v>
      </c>
      <c r="E118" s="21" t="s">
        <v>94</v>
      </c>
      <c r="F118" s="87">
        <v>240</v>
      </c>
      <c r="G118" s="67">
        <f t="shared" si="21"/>
        <v>0</v>
      </c>
      <c r="H118" s="67">
        <f>H119</f>
        <v>0</v>
      </c>
      <c r="I118" s="67"/>
    </row>
    <row r="119" spans="1:9" ht="19.5" hidden="1" customHeight="1" x14ac:dyDescent="0.25">
      <c r="A119" s="158" t="s">
        <v>32</v>
      </c>
      <c r="B119" s="87">
        <v>902</v>
      </c>
      <c r="C119" s="20" t="s">
        <v>17</v>
      </c>
      <c r="D119" s="21">
        <v>13</v>
      </c>
      <c r="E119" s="21" t="s">
        <v>94</v>
      </c>
      <c r="F119" s="87">
        <v>244</v>
      </c>
      <c r="G119" s="67"/>
      <c r="H119" s="67"/>
      <c r="I119" s="67"/>
    </row>
    <row r="120" spans="1:9" ht="38.25" x14ac:dyDescent="0.25">
      <c r="A120" s="158" t="s">
        <v>68</v>
      </c>
      <c r="B120" s="87">
        <v>902</v>
      </c>
      <c r="C120" s="20" t="s">
        <v>17</v>
      </c>
      <c r="D120" s="21">
        <v>13</v>
      </c>
      <c r="E120" s="21" t="s">
        <v>69</v>
      </c>
      <c r="F120" s="87"/>
      <c r="G120" s="67">
        <f t="shared" ref="G120:I124" si="22">G121</f>
        <v>4500</v>
      </c>
      <c r="H120" s="67">
        <f t="shared" si="22"/>
        <v>4500</v>
      </c>
      <c r="I120" s="67">
        <f t="shared" si="22"/>
        <v>4500</v>
      </c>
    </row>
    <row r="121" spans="1:9" ht="25.5" x14ac:dyDescent="0.25">
      <c r="A121" s="158" t="s">
        <v>70</v>
      </c>
      <c r="B121" s="87">
        <v>902</v>
      </c>
      <c r="C121" s="20" t="s">
        <v>17</v>
      </c>
      <c r="D121" s="21">
        <v>13</v>
      </c>
      <c r="E121" s="21" t="s">
        <v>71</v>
      </c>
      <c r="F121" s="87"/>
      <c r="G121" s="67">
        <f t="shared" si="22"/>
        <v>4500</v>
      </c>
      <c r="H121" s="67">
        <f t="shared" si="22"/>
        <v>4500</v>
      </c>
      <c r="I121" s="67">
        <f t="shared" si="22"/>
        <v>4500</v>
      </c>
    </row>
    <row r="122" spans="1:9" ht="25.5" x14ac:dyDescent="0.25">
      <c r="A122" s="158" t="s">
        <v>72</v>
      </c>
      <c r="B122" s="87">
        <v>902</v>
      </c>
      <c r="C122" s="20" t="s">
        <v>17</v>
      </c>
      <c r="D122" s="21">
        <v>13</v>
      </c>
      <c r="E122" s="21" t="s">
        <v>73</v>
      </c>
      <c r="F122" s="87"/>
      <c r="G122" s="67">
        <f t="shared" si="22"/>
        <v>4500</v>
      </c>
      <c r="H122" s="67">
        <f t="shared" si="22"/>
        <v>4500</v>
      </c>
      <c r="I122" s="67">
        <f t="shared" si="22"/>
        <v>4500</v>
      </c>
    </row>
    <row r="123" spans="1:9" ht="38.25" x14ac:dyDescent="0.25">
      <c r="A123" s="158" t="s">
        <v>95</v>
      </c>
      <c r="B123" s="87">
        <v>902</v>
      </c>
      <c r="C123" s="20" t="s">
        <v>17</v>
      </c>
      <c r="D123" s="21">
        <v>13</v>
      </c>
      <c r="E123" s="21" t="s">
        <v>96</v>
      </c>
      <c r="F123" s="87"/>
      <c r="G123" s="67">
        <f t="shared" si="22"/>
        <v>4500</v>
      </c>
      <c r="H123" s="67">
        <f t="shared" si="22"/>
        <v>4500</v>
      </c>
      <c r="I123" s="67">
        <f t="shared" si="22"/>
        <v>4500</v>
      </c>
    </row>
    <row r="124" spans="1:9" x14ac:dyDescent="0.25">
      <c r="A124" s="158" t="s">
        <v>29</v>
      </c>
      <c r="B124" s="87">
        <v>902</v>
      </c>
      <c r="C124" s="20" t="s">
        <v>17</v>
      </c>
      <c r="D124" s="21">
        <v>13</v>
      </c>
      <c r="E124" s="21" t="str">
        <f>E123</f>
        <v>04 1 01 40080</v>
      </c>
      <c r="F124" s="87">
        <v>200</v>
      </c>
      <c r="G124" s="67">
        <f t="shared" si="22"/>
        <v>4500</v>
      </c>
      <c r="H124" s="67">
        <f t="shared" si="22"/>
        <v>4500</v>
      </c>
      <c r="I124" s="67">
        <f t="shared" si="22"/>
        <v>4500</v>
      </c>
    </row>
    <row r="125" spans="1:9" ht="24" customHeight="1" x14ac:dyDescent="0.25">
      <c r="A125" s="158" t="s">
        <v>30</v>
      </c>
      <c r="B125" s="87">
        <v>902</v>
      </c>
      <c r="C125" s="20" t="s">
        <v>17</v>
      </c>
      <c r="D125" s="21">
        <v>13</v>
      </c>
      <c r="E125" s="21" t="str">
        <f>E124</f>
        <v>04 1 01 40080</v>
      </c>
      <c r="F125" s="87">
        <v>240</v>
      </c>
      <c r="G125" s="67">
        <f>G126+G127</f>
        <v>4500</v>
      </c>
      <c r="H125" s="67">
        <f t="shared" ref="H125:I125" si="23">H126+H127</f>
        <v>4500</v>
      </c>
      <c r="I125" s="67">
        <f t="shared" si="23"/>
        <v>4500</v>
      </c>
    </row>
    <row r="126" spans="1:9" x14ac:dyDescent="0.25">
      <c r="A126" s="158" t="s">
        <v>31</v>
      </c>
      <c r="B126" s="87">
        <v>902</v>
      </c>
      <c r="C126" s="20" t="s">
        <v>17</v>
      </c>
      <c r="D126" s="21">
        <v>13</v>
      </c>
      <c r="E126" s="21" t="str">
        <f>E125</f>
        <v>04 1 01 40080</v>
      </c>
      <c r="F126" s="87">
        <v>242</v>
      </c>
      <c r="G126" s="67">
        <v>3000</v>
      </c>
      <c r="H126" s="67">
        <v>3000</v>
      </c>
      <c r="I126" s="67">
        <v>3000</v>
      </c>
    </row>
    <row r="127" spans="1:9" ht="25.5" x14ac:dyDescent="0.25">
      <c r="A127" s="158" t="s">
        <v>32</v>
      </c>
      <c r="B127" s="87">
        <v>902</v>
      </c>
      <c r="C127" s="20" t="s">
        <v>17</v>
      </c>
      <c r="D127" s="21">
        <v>13</v>
      </c>
      <c r="E127" s="21" t="str">
        <f>E126</f>
        <v>04 1 01 40080</v>
      </c>
      <c r="F127" s="87">
        <v>244</v>
      </c>
      <c r="G127" s="67">
        <v>1500</v>
      </c>
      <c r="H127" s="67">
        <v>1500</v>
      </c>
      <c r="I127" s="67">
        <v>1500</v>
      </c>
    </row>
    <row r="128" spans="1:9" ht="38.25" x14ac:dyDescent="0.25">
      <c r="A128" s="158" t="s">
        <v>105</v>
      </c>
      <c r="B128" s="87">
        <v>902</v>
      </c>
      <c r="C128" s="20" t="s">
        <v>17</v>
      </c>
      <c r="D128" s="21">
        <v>13</v>
      </c>
      <c r="E128" s="21" t="s">
        <v>106</v>
      </c>
      <c r="F128" s="87"/>
      <c r="G128" s="67">
        <f>G129</f>
        <v>7286433</v>
      </c>
      <c r="H128" s="67">
        <f t="shared" ref="H128:I128" si="24">H129</f>
        <v>2435000</v>
      </c>
      <c r="I128" s="67">
        <f t="shared" si="24"/>
        <v>2453000</v>
      </c>
    </row>
    <row r="129" spans="1:9" x14ac:dyDescent="0.25">
      <c r="A129" s="158" t="s">
        <v>107</v>
      </c>
      <c r="B129" s="87">
        <v>902</v>
      </c>
      <c r="C129" s="20" t="s">
        <v>17</v>
      </c>
      <c r="D129" s="21">
        <v>13</v>
      </c>
      <c r="E129" s="21" t="s">
        <v>108</v>
      </c>
      <c r="F129" s="87"/>
      <c r="G129" s="67">
        <f>G130+G139+G144</f>
        <v>7286433</v>
      </c>
      <c r="H129" s="67">
        <f>H130+H139+H144</f>
        <v>2435000</v>
      </c>
      <c r="I129" s="67">
        <f>I130+I139+I144</f>
        <v>2453000</v>
      </c>
    </row>
    <row r="130" spans="1:9" ht="25.5" x14ac:dyDescent="0.25">
      <c r="A130" s="158" t="s">
        <v>109</v>
      </c>
      <c r="B130" s="87">
        <v>902</v>
      </c>
      <c r="C130" s="20" t="s">
        <v>17</v>
      </c>
      <c r="D130" s="21">
        <v>13</v>
      </c>
      <c r="E130" s="21" t="s">
        <v>110</v>
      </c>
      <c r="F130" s="87"/>
      <c r="G130" s="67">
        <f>G131</f>
        <v>6286433</v>
      </c>
      <c r="H130" s="67">
        <f t="shared" ref="H130:I130" si="25">H131</f>
        <v>1408000</v>
      </c>
      <c r="I130" s="67">
        <f t="shared" si="25"/>
        <v>1426000</v>
      </c>
    </row>
    <row r="131" spans="1:9" ht="38.25" customHeight="1" x14ac:dyDescent="0.25">
      <c r="A131" s="158" t="s">
        <v>111</v>
      </c>
      <c r="B131" s="87">
        <v>902</v>
      </c>
      <c r="C131" s="20" t="s">
        <v>17</v>
      </c>
      <c r="D131" s="21">
        <v>13</v>
      </c>
      <c r="E131" s="87" t="s">
        <v>112</v>
      </c>
      <c r="F131" s="87"/>
      <c r="G131" s="67">
        <f>G132+G135</f>
        <v>6286433</v>
      </c>
      <c r="H131" s="67">
        <f>H132+H135</f>
        <v>1408000</v>
      </c>
      <c r="I131" s="67">
        <f>I132+I135</f>
        <v>1426000</v>
      </c>
    </row>
    <row r="132" spans="1:9" x14ac:dyDescent="0.25">
      <c r="A132" s="158" t="s">
        <v>29</v>
      </c>
      <c r="B132" s="87">
        <v>902</v>
      </c>
      <c r="C132" s="20" t="s">
        <v>17</v>
      </c>
      <c r="D132" s="21">
        <v>13</v>
      </c>
      <c r="E132" s="87" t="s">
        <v>112</v>
      </c>
      <c r="F132" s="87">
        <v>200</v>
      </c>
      <c r="G132" s="67">
        <f t="shared" ref="G132:I133" si="26">G133</f>
        <v>5985433</v>
      </c>
      <c r="H132" s="67">
        <f t="shared" si="26"/>
        <v>1107000</v>
      </c>
      <c r="I132" s="67">
        <f t="shared" si="26"/>
        <v>1125000</v>
      </c>
    </row>
    <row r="133" spans="1:9" ht="18" customHeight="1" x14ac:dyDescent="0.25">
      <c r="A133" s="158" t="s">
        <v>30</v>
      </c>
      <c r="B133" s="87">
        <v>902</v>
      </c>
      <c r="C133" s="20" t="s">
        <v>17</v>
      </c>
      <c r="D133" s="21">
        <v>13</v>
      </c>
      <c r="E133" s="87" t="str">
        <f t="shared" ref="E133:E138" si="27">E132</f>
        <v>09 2 01 09990</v>
      </c>
      <c r="F133" s="87">
        <v>240</v>
      </c>
      <c r="G133" s="67">
        <f t="shared" si="26"/>
        <v>5985433</v>
      </c>
      <c r="H133" s="67">
        <f t="shared" si="26"/>
        <v>1107000</v>
      </c>
      <c r="I133" s="67">
        <f t="shared" si="26"/>
        <v>1125000</v>
      </c>
    </row>
    <row r="134" spans="1:9" ht="17.25" customHeight="1" x14ac:dyDescent="0.25">
      <c r="A134" s="158" t="s">
        <v>32</v>
      </c>
      <c r="B134" s="87">
        <v>902</v>
      </c>
      <c r="C134" s="20" t="s">
        <v>17</v>
      </c>
      <c r="D134" s="21">
        <v>13</v>
      </c>
      <c r="E134" s="87" t="str">
        <f t="shared" si="27"/>
        <v>09 2 01 09990</v>
      </c>
      <c r="F134" s="87">
        <v>244</v>
      </c>
      <c r="G134" s="67">
        <v>5985433</v>
      </c>
      <c r="H134" s="67">
        <v>1107000</v>
      </c>
      <c r="I134" s="67">
        <v>1125000</v>
      </c>
    </row>
    <row r="135" spans="1:9" x14ac:dyDescent="0.25">
      <c r="A135" s="158" t="s">
        <v>33</v>
      </c>
      <c r="B135" s="87">
        <v>902</v>
      </c>
      <c r="C135" s="20" t="s">
        <v>17</v>
      </c>
      <c r="D135" s="21">
        <v>13</v>
      </c>
      <c r="E135" s="87" t="str">
        <f t="shared" si="27"/>
        <v>09 2 01 09990</v>
      </c>
      <c r="F135" s="87">
        <v>800</v>
      </c>
      <c r="G135" s="67">
        <f>G136</f>
        <v>301000</v>
      </c>
      <c r="H135" s="67">
        <f>H136</f>
        <v>301000</v>
      </c>
      <c r="I135" s="67">
        <f>I136</f>
        <v>301000</v>
      </c>
    </row>
    <row r="136" spans="1:9" x14ac:dyDescent="0.25">
      <c r="A136" s="158" t="s">
        <v>34</v>
      </c>
      <c r="B136" s="87">
        <v>902</v>
      </c>
      <c r="C136" s="20" t="s">
        <v>17</v>
      </c>
      <c r="D136" s="21">
        <v>13</v>
      </c>
      <c r="E136" s="87" t="str">
        <f t="shared" si="27"/>
        <v>09 2 01 09990</v>
      </c>
      <c r="F136" s="87">
        <v>850</v>
      </c>
      <c r="G136" s="67">
        <f>G137+G138</f>
        <v>301000</v>
      </c>
      <c r="H136" s="67">
        <f>H137+H138</f>
        <v>301000</v>
      </c>
      <c r="I136" s="67">
        <f>I137+I138</f>
        <v>301000</v>
      </c>
    </row>
    <row r="137" spans="1:9" x14ac:dyDescent="0.25">
      <c r="A137" s="158" t="s">
        <v>35</v>
      </c>
      <c r="B137" s="87">
        <v>902</v>
      </c>
      <c r="C137" s="20" t="s">
        <v>17</v>
      </c>
      <c r="D137" s="21">
        <v>13</v>
      </c>
      <c r="E137" s="87" t="str">
        <f t="shared" si="27"/>
        <v>09 2 01 09990</v>
      </c>
      <c r="F137" s="87">
        <v>851</v>
      </c>
      <c r="G137" s="67">
        <v>40000</v>
      </c>
      <c r="H137" s="67">
        <v>40000</v>
      </c>
      <c r="I137" s="67">
        <v>40000</v>
      </c>
    </row>
    <row r="138" spans="1:9" x14ac:dyDescent="0.25">
      <c r="A138" s="158" t="s">
        <v>36</v>
      </c>
      <c r="B138" s="87">
        <v>902</v>
      </c>
      <c r="C138" s="20" t="s">
        <v>17</v>
      </c>
      <c r="D138" s="21">
        <v>13</v>
      </c>
      <c r="E138" s="87" t="str">
        <f t="shared" si="27"/>
        <v>09 2 01 09990</v>
      </c>
      <c r="F138" s="87">
        <v>852</v>
      </c>
      <c r="G138" s="67">
        <v>261000</v>
      </c>
      <c r="H138" s="67">
        <v>261000</v>
      </c>
      <c r="I138" s="67">
        <v>261000</v>
      </c>
    </row>
    <row r="139" spans="1:9" ht="51" x14ac:dyDescent="0.25">
      <c r="A139" s="158" t="s">
        <v>113</v>
      </c>
      <c r="B139" s="87">
        <v>902</v>
      </c>
      <c r="C139" s="20" t="s">
        <v>17</v>
      </c>
      <c r="D139" s="21">
        <v>13</v>
      </c>
      <c r="E139" s="23" t="s">
        <v>114</v>
      </c>
      <c r="F139" s="87"/>
      <c r="G139" s="67">
        <f>G140</f>
        <v>1000000</v>
      </c>
      <c r="H139" s="67">
        <f t="shared" ref="H139:I142" si="28">H140</f>
        <v>1000000</v>
      </c>
      <c r="I139" s="67">
        <f t="shared" si="28"/>
        <v>1000000</v>
      </c>
    </row>
    <row r="140" spans="1:9" ht="40.5" customHeight="1" x14ac:dyDescent="0.25">
      <c r="A140" s="158" t="s">
        <v>115</v>
      </c>
      <c r="B140" s="87">
        <v>902</v>
      </c>
      <c r="C140" s="20" t="s">
        <v>17</v>
      </c>
      <c r="D140" s="21">
        <v>13</v>
      </c>
      <c r="E140" s="23" t="s">
        <v>116</v>
      </c>
      <c r="F140" s="87"/>
      <c r="G140" s="67">
        <f>G141</f>
        <v>1000000</v>
      </c>
      <c r="H140" s="67">
        <f t="shared" si="28"/>
        <v>1000000</v>
      </c>
      <c r="I140" s="67">
        <f t="shared" si="28"/>
        <v>1000000</v>
      </c>
    </row>
    <row r="141" spans="1:9" ht="20.25" customHeight="1" x14ac:dyDescent="0.25">
      <c r="A141" s="161" t="s">
        <v>117</v>
      </c>
      <c r="B141" s="87">
        <v>902</v>
      </c>
      <c r="C141" s="20" t="s">
        <v>17</v>
      </c>
      <c r="D141" s="21">
        <v>13</v>
      </c>
      <c r="E141" s="87" t="s">
        <v>116</v>
      </c>
      <c r="F141" s="87">
        <v>200</v>
      </c>
      <c r="G141" s="67">
        <f>G142</f>
        <v>1000000</v>
      </c>
      <c r="H141" s="67">
        <f t="shared" si="28"/>
        <v>1000000</v>
      </c>
      <c r="I141" s="67">
        <f t="shared" si="28"/>
        <v>1000000</v>
      </c>
    </row>
    <row r="142" spans="1:9" ht="21.75" customHeight="1" x14ac:dyDescent="0.25">
      <c r="A142" s="158" t="s">
        <v>30</v>
      </c>
      <c r="B142" s="87">
        <v>902</v>
      </c>
      <c r="C142" s="20" t="s">
        <v>17</v>
      </c>
      <c r="D142" s="21">
        <v>13</v>
      </c>
      <c r="E142" s="87" t="s">
        <v>116</v>
      </c>
      <c r="F142" s="87">
        <v>240</v>
      </c>
      <c r="G142" s="67">
        <f>G143</f>
        <v>1000000</v>
      </c>
      <c r="H142" s="67">
        <f t="shared" si="28"/>
        <v>1000000</v>
      </c>
      <c r="I142" s="67">
        <f t="shared" si="28"/>
        <v>1000000</v>
      </c>
    </row>
    <row r="143" spans="1:9" ht="25.5" customHeight="1" x14ac:dyDescent="0.25">
      <c r="A143" s="158" t="s">
        <v>32</v>
      </c>
      <c r="B143" s="87">
        <v>902</v>
      </c>
      <c r="C143" s="20" t="s">
        <v>17</v>
      </c>
      <c r="D143" s="21">
        <v>13</v>
      </c>
      <c r="E143" s="87" t="s">
        <v>116</v>
      </c>
      <c r="F143" s="87">
        <v>244</v>
      </c>
      <c r="G143" s="67">
        <v>1000000</v>
      </c>
      <c r="H143" s="67">
        <v>1000000</v>
      </c>
      <c r="I143" s="67">
        <v>1000000</v>
      </c>
    </row>
    <row r="144" spans="1:9" ht="25.5" customHeight="1" x14ac:dyDescent="0.25">
      <c r="A144" s="158" t="s">
        <v>118</v>
      </c>
      <c r="B144" s="87">
        <v>902</v>
      </c>
      <c r="C144" s="20" t="s">
        <v>17</v>
      </c>
      <c r="D144" s="21">
        <v>13</v>
      </c>
      <c r="E144" s="87" t="s">
        <v>119</v>
      </c>
      <c r="F144" s="87"/>
      <c r="G144" s="67">
        <f>G145</f>
        <v>0</v>
      </c>
      <c r="H144" s="67">
        <f t="shared" ref="H144:I147" si="29">H145</f>
        <v>27000</v>
      </c>
      <c r="I144" s="67">
        <f t="shared" si="29"/>
        <v>27000</v>
      </c>
    </row>
    <row r="145" spans="1:9" ht="37.5" customHeight="1" x14ac:dyDescent="0.25">
      <c r="A145" s="158" t="s">
        <v>120</v>
      </c>
      <c r="B145" s="87">
        <v>902</v>
      </c>
      <c r="C145" s="20" t="s">
        <v>17</v>
      </c>
      <c r="D145" s="21">
        <v>13</v>
      </c>
      <c r="E145" s="87" t="s">
        <v>121</v>
      </c>
      <c r="F145" s="87"/>
      <c r="G145" s="67">
        <f>G146</f>
        <v>0</v>
      </c>
      <c r="H145" s="67">
        <f t="shared" si="29"/>
        <v>27000</v>
      </c>
      <c r="I145" s="67">
        <f t="shared" si="29"/>
        <v>27000</v>
      </c>
    </row>
    <row r="146" spans="1:9" ht="18.75" customHeight="1" x14ac:dyDescent="0.25">
      <c r="A146" s="158" t="s">
        <v>122</v>
      </c>
      <c r="B146" s="87">
        <v>902</v>
      </c>
      <c r="C146" s="20" t="s">
        <v>17</v>
      </c>
      <c r="D146" s="21">
        <v>13</v>
      </c>
      <c r="E146" s="87" t="s">
        <v>121</v>
      </c>
      <c r="F146" s="87">
        <v>200</v>
      </c>
      <c r="G146" s="67">
        <f>G147</f>
        <v>0</v>
      </c>
      <c r="H146" s="67">
        <f t="shared" si="29"/>
        <v>27000</v>
      </c>
      <c r="I146" s="67">
        <f t="shared" si="29"/>
        <v>27000</v>
      </c>
    </row>
    <row r="147" spans="1:9" ht="25.5" customHeight="1" x14ac:dyDescent="0.25">
      <c r="A147" s="158" t="s">
        <v>123</v>
      </c>
      <c r="B147" s="87">
        <v>902</v>
      </c>
      <c r="C147" s="20" t="s">
        <v>17</v>
      </c>
      <c r="D147" s="21">
        <v>13</v>
      </c>
      <c r="E147" s="87" t="s">
        <v>121</v>
      </c>
      <c r="F147" s="87">
        <v>240</v>
      </c>
      <c r="G147" s="67">
        <f>G148</f>
        <v>0</v>
      </c>
      <c r="H147" s="67">
        <f t="shared" si="29"/>
        <v>27000</v>
      </c>
      <c r="I147" s="67">
        <f t="shared" si="29"/>
        <v>27000</v>
      </c>
    </row>
    <row r="148" spans="1:9" ht="25.5" customHeight="1" x14ac:dyDescent="0.25">
      <c r="A148" s="158" t="s">
        <v>124</v>
      </c>
      <c r="B148" s="87">
        <v>902</v>
      </c>
      <c r="C148" s="20" t="s">
        <v>17</v>
      </c>
      <c r="D148" s="21">
        <v>13</v>
      </c>
      <c r="E148" s="87" t="s">
        <v>121</v>
      </c>
      <c r="F148" s="87">
        <v>244</v>
      </c>
      <c r="G148" s="67"/>
      <c r="H148" s="67">
        <v>27000</v>
      </c>
      <c r="I148" s="67">
        <v>27000</v>
      </c>
    </row>
    <row r="149" spans="1:9" x14ac:dyDescent="0.25">
      <c r="A149" s="159" t="s">
        <v>22</v>
      </c>
      <c r="B149" s="87">
        <v>902</v>
      </c>
      <c r="C149" s="20" t="s">
        <v>17</v>
      </c>
      <c r="D149" s="21">
        <v>13</v>
      </c>
      <c r="E149" s="87" t="s">
        <v>41</v>
      </c>
      <c r="F149" s="87"/>
      <c r="G149" s="67">
        <f t="shared" ref="G149:I150" si="30">G150</f>
        <v>44778487</v>
      </c>
      <c r="H149" s="67">
        <f t="shared" si="30"/>
        <v>44778487</v>
      </c>
      <c r="I149" s="67">
        <f t="shared" si="30"/>
        <v>44778487</v>
      </c>
    </row>
    <row r="150" spans="1:9" x14ac:dyDescent="0.25">
      <c r="A150" s="159" t="s">
        <v>22</v>
      </c>
      <c r="B150" s="87">
        <v>902</v>
      </c>
      <c r="C150" s="20" t="s">
        <v>17</v>
      </c>
      <c r="D150" s="21">
        <v>13</v>
      </c>
      <c r="E150" s="87" t="str">
        <f>E149</f>
        <v>77 0 00 00000</v>
      </c>
      <c r="F150" s="87"/>
      <c r="G150" s="67">
        <f t="shared" si="30"/>
        <v>44778487</v>
      </c>
      <c r="H150" s="67">
        <f t="shared" si="30"/>
        <v>44778487</v>
      </c>
      <c r="I150" s="67">
        <f t="shared" si="30"/>
        <v>44778487</v>
      </c>
    </row>
    <row r="151" spans="1:9" x14ac:dyDescent="0.25">
      <c r="A151" s="159" t="s">
        <v>22</v>
      </c>
      <c r="B151" s="87">
        <v>902</v>
      </c>
      <c r="C151" s="20" t="s">
        <v>17</v>
      </c>
      <c r="D151" s="21">
        <v>13</v>
      </c>
      <c r="E151" s="87" t="str">
        <f>E150</f>
        <v>77 0 00 00000</v>
      </c>
      <c r="F151" s="87"/>
      <c r="G151" s="67">
        <f>G152+G162</f>
        <v>44778487</v>
      </c>
      <c r="H151" s="67">
        <f t="shared" ref="H151:I151" si="31">H152+H162</f>
        <v>44778487</v>
      </c>
      <c r="I151" s="67">
        <f t="shared" si="31"/>
        <v>44778487</v>
      </c>
    </row>
    <row r="152" spans="1:9" ht="25.5" x14ac:dyDescent="0.25">
      <c r="A152" s="158" t="s">
        <v>125</v>
      </c>
      <c r="B152" s="87">
        <v>902</v>
      </c>
      <c r="C152" s="20" t="s">
        <v>17</v>
      </c>
      <c r="D152" s="21">
        <v>13</v>
      </c>
      <c r="E152" s="87" t="s">
        <v>126</v>
      </c>
      <c r="F152" s="87"/>
      <c r="G152" s="67">
        <f>G153+G158</f>
        <v>3805223</v>
      </c>
      <c r="H152" s="67">
        <f t="shared" ref="H152:I152" si="32">H153+H158</f>
        <v>3805223</v>
      </c>
      <c r="I152" s="67">
        <f t="shared" si="32"/>
        <v>3805223</v>
      </c>
    </row>
    <row r="153" spans="1:9" ht="38.25" x14ac:dyDescent="0.25">
      <c r="A153" s="158" t="s">
        <v>25</v>
      </c>
      <c r="B153" s="87">
        <v>902</v>
      </c>
      <c r="C153" s="20" t="s">
        <v>17</v>
      </c>
      <c r="D153" s="21">
        <v>13</v>
      </c>
      <c r="E153" s="87" t="str">
        <f>E152</f>
        <v>77 0 00 10100</v>
      </c>
      <c r="F153" s="87">
        <v>100</v>
      </c>
      <c r="G153" s="67">
        <f t="shared" ref="G153:I153" si="33">G154</f>
        <v>3805223</v>
      </c>
      <c r="H153" s="67">
        <f t="shared" si="33"/>
        <v>3805223</v>
      </c>
      <c r="I153" s="67">
        <f t="shared" si="33"/>
        <v>3805223</v>
      </c>
    </row>
    <row r="154" spans="1:9" x14ac:dyDescent="0.25">
      <c r="A154" s="158" t="s">
        <v>44</v>
      </c>
      <c r="B154" s="87">
        <v>902</v>
      </c>
      <c r="C154" s="20" t="s">
        <v>17</v>
      </c>
      <c r="D154" s="21">
        <v>13</v>
      </c>
      <c r="E154" s="87" t="str">
        <f>E153</f>
        <v>77 0 00 10100</v>
      </c>
      <c r="F154" s="87">
        <v>120</v>
      </c>
      <c r="G154" s="67">
        <f>G155+G156+G157</f>
        <v>3805223</v>
      </c>
      <c r="H154" s="67">
        <f>H155+H156+H157</f>
        <v>3805223</v>
      </c>
      <c r="I154" s="67">
        <f>I155+I156+I157</f>
        <v>3805223</v>
      </c>
    </row>
    <row r="155" spans="1:9" x14ac:dyDescent="0.25">
      <c r="A155" s="158" t="s">
        <v>26</v>
      </c>
      <c r="B155" s="87">
        <v>902</v>
      </c>
      <c r="C155" s="20" t="s">
        <v>17</v>
      </c>
      <c r="D155" s="21">
        <v>13</v>
      </c>
      <c r="E155" s="87" t="str">
        <f>E153</f>
        <v>77 0 00 10100</v>
      </c>
      <c r="F155" s="87">
        <v>121</v>
      </c>
      <c r="G155" s="65">
        <v>2922598</v>
      </c>
      <c r="H155" s="65">
        <v>2922598</v>
      </c>
      <c r="I155" s="65">
        <v>2922598</v>
      </c>
    </row>
    <row r="156" spans="1:9" ht="25.5" hidden="1" x14ac:dyDescent="0.25">
      <c r="A156" s="158" t="s">
        <v>27</v>
      </c>
      <c r="B156" s="87">
        <v>902</v>
      </c>
      <c r="C156" s="20" t="s">
        <v>17</v>
      </c>
      <c r="D156" s="21">
        <v>13</v>
      </c>
      <c r="E156" s="87" t="str">
        <f t="shared" ref="E156:E157" si="34">E155</f>
        <v>77 0 00 10100</v>
      </c>
      <c r="F156" s="87">
        <v>122</v>
      </c>
      <c r="G156" s="67"/>
      <c r="H156" s="67"/>
      <c r="I156" s="67"/>
    </row>
    <row r="157" spans="1:9" ht="25.5" x14ac:dyDescent="0.25">
      <c r="A157" s="158" t="s">
        <v>28</v>
      </c>
      <c r="B157" s="87">
        <v>902</v>
      </c>
      <c r="C157" s="20" t="s">
        <v>17</v>
      </c>
      <c r="D157" s="21">
        <v>13</v>
      </c>
      <c r="E157" s="87" t="str">
        <f t="shared" si="34"/>
        <v>77 0 00 10100</v>
      </c>
      <c r="F157" s="87">
        <v>129</v>
      </c>
      <c r="G157" s="67">
        <v>882625</v>
      </c>
      <c r="H157" s="67">
        <v>882625</v>
      </c>
      <c r="I157" s="67">
        <v>882625</v>
      </c>
    </row>
    <row r="158" spans="1:9" hidden="1" x14ac:dyDescent="0.25">
      <c r="A158" s="158" t="s">
        <v>29</v>
      </c>
      <c r="B158" s="87">
        <v>902</v>
      </c>
      <c r="C158" s="20" t="s">
        <v>17</v>
      </c>
      <c r="D158" s="21">
        <v>13</v>
      </c>
      <c r="E158" s="87" t="s">
        <v>126</v>
      </c>
      <c r="F158" s="87">
        <v>200</v>
      </c>
      <c r="G158" s="67">
        <f>G159</f>
        <v>0</v>
      </c>
      <c r="H158" s="67">
        <f t="shared" ref="H158:I158" si="35">H159</f>
        <v>0</v>
      </c>
      <c r="I158" s="67">
        <f t="shared" si="35"/>
        <v>0</v>
      </c>
    </row>
    <row r="159" spans="1:9" ht="15.75" hidden="1" customHeight="1" x14ac:dyDescent="0.25">
      <c r="A159" s="158" t="s">
        <v>30</v>
      </c>
      <c r="B159" s="87">
        <v>902</v>
      </c>
      <c r="C159" s="20" t="s">
        <v>17</v>
      </c>
      <c r="D159" s="21">
        <v>13</v>
      </c>
      <c r="E159" s="87" t="s">
        <v>126</v>
      </c>
      <c r="F159" s="87">
        <v>240</v>
      </c>
      <c r="G159" s="67">
        <f>G160+G161</f>
        <v>0</v>
      </c>
      <c r="H159" s="67">
        <f t="shared" ref="H159:I159" si="36">H160+H161</f>
        <v>0</v>
      </c>
      <c r="I159" s="67">
        <f t="shared" si="36"/>
        <v>0</v>
      </c>
    </row>
    <row r="160" spans="1:9" ht="15.75" hidden="1" customHeight="1" x14ac:dyDescent="0.25">
      <c r="A160" s="158" t="s">
        <v>127</v>
      </c>
      <c r="B160" s="87">
        <v>902</v>
      </c>
      <c r="C160" s="20" t="s">
        <v>17</v>
      </c>
      <c r="D160" s="21">
        <v>13</v>
      </c>
      <c r="E160" s="87" t="s">
        <v>126</v>
      </c>
      <c r="F160" s="87">
        <v>242</v>
      </c>
      <c r="G160" s="67"/>
      <c r="H160" s="67"/>
      <c r="I160" s="67"/>
    </row>
    <row r="161" spans="1:9" ht="18" hidden="1" customHeight="1" x14ac:dyDescent="0.25">
      <c r="A161" s="158" t="s">
        <v>32</v>
      </c>
      <c r="B161" s="87">
        <v>902</v>
      </c>
      <c r="C161" s="20" t="s">
        <v>17</v>
      </c>
      <c r="D161" s="21">
        <v>13</v>
      </c>
      <c r="E161" s="87" t="s">
        <v>126</v>
      </c>
      <c r="F161" s="87">
        <v>244</v>
      </c>
      <c r="G161" s="67"/>
      <c r="H161" s="67"/>
      <c r="I161" s="67"/>
    </row>
    <row r="162" spans="1:9" ht="17.25" customHeight="1" x14ac:dyDescent="0.25">
      <c r="A162" s="158" t="s">
        <v>128</v>
      </c>
      <c r="B162" s="87">
        <v>902</v>
      </c>
      <c r="C162" s="20" t="s">
        <v>17</v>
      </c>
      <c r="D162" s="21">
        <v>13</v>
      </c>
      <c r="E162" s="87" t="s">
        <v>129</v>
      </c>
      <c r="F162" s="87"/>
      <c r="G162" s="67">
        <f>G163</f>
        <v>40973264</v>
      </c>
      <c r="H162" s="67">
        <f t="shared" ref="H162:I163" si="37">H163</f>
        <v>40973264</v>
      </c>
      <c r="I162" s="67">
        <f t="shared" si="37"/>
        <v>40973264</v>
      </c>
    </row>
    <row r="163" spans="1:9" ht="25.5" x14ac:dyDescent="0.25">
      <c r="A163" s="158" t="s">
        <v>130</v>
      </c>
      <c r="B163" s="87">
        <v>902</v>
      </c>
      <c r="C163" s="20" t="s">
        <v>17</v>
      </c>
      <c r="D163" s="21">
        <v>13</v>
      </c>
      <c r="E163" s="87" t="s">
        <v>129</v>
      </c>
      <c r="F163" s="87">
        <v>600</v>
      </c>
      <c r="G163" s="67">
        <f>G164</f>
        <v>40973264</v>
      </c>
      <c r="H163" s="67">
        <f t="shared" si="37"/>
        <v>40973264</v>
      </c>
      <c r="I163" s="67">
        <f t="shared" si="37"/>
        <v>40973264</v>
      </c>
    </row>
    <row r="164" spans="1:9" x14ac:dyDescent="0.25">
      <c r="A164" s="158" t="s">
        <v>131</v>
      </c>
      <c r="B164" s="87">
        <v>902</v>
      </c>
      <c r="C164" s="20" t="s">
        <v>17</v>
      </c>
      <c r="D164" s="21">
        <v>13</v>
      </c>
      <c r="E164" s="87" t="s">
        <v>129</v>
      </c>
      <c r="F164" s="87">
        <v>610</v>
      </c>
      <c r="G164" s="67">
        <f>G165+G166</f>
        <v>40973264</v>
      </c>
      <c r="H164" s="67">
        <f t="shared" ref="H164:I164" si="38">H165+H166</f>
        <v>40973264</v>
      </c>
      <c r="I164" s="67">
        <f t="shared" si="38"/>
        <v>40973264</v>
      </c>
    </row>
    <row r="165" spans="1:9" ht="38.25" x14ac:dyDescent="0.25">
      <c r="A165" s="158" t="s">
        <v>132</v>
      </c>
      <c r="B165" s="87">
        <v>902</v>
      </c>
      <c r="C165" s="20" t="s">
        <v>17</v>
      </c>
      <c r="D165" s="21">
        <v>13</v>
      </c>
      <c r="E165" s="87" t="s">
        <v>129</v>
      </c>
      <c r="F165" s="87">
        <v>611</v>
      </c>
      <c r="G165" s="67">
        <v>40973264</v>
      </c>
      <c r="H165" s="67">
        <v>40973264</v>
      </c>
      <c r="I165" s="67">
        <v>40973264</v>
      </c>
    </row>
    <row r="166" spans="1:9" hidden="1" x14ac:dyDescent="0.25">
      <c r="A166" s="158" t="s">
        <v>104</v>
      </c>
      <c r="B166" s="87">
        <v>902</v>
      </c>
      <c r="C166" s="20" t="s">
        <v>17</v>
      </c>
      <c r="D166" s="21">
        <v>13</v>
      </c>
      <c r="E166" s="87" t="s">
        <v>129</v>
      </c>
      <c r="F166" s="87">
        <v>612</v>
      </c>
      <c r="G166" s="67"/>
      <c r="H166" s="67"/>
      <c r="I166" s="67"/>
    </row>
    <row r="167" spans="1:9" x14ac:dyDescent="0.25">
      <c r="A167" s="157" t="s">
        <v>133</v>
      </c>
      <c r="B167" s="16">
        <v>902</v>
      </c>
      <c r="C167" s="17" t="s">
        <v>20</v>
      </c>
      <c r="D167" s="18">
        <v>0</v>
      </c>
      <c r="E167" s="16"/>
      <c r="F167" s="16"/>
      <c r="G167" s="66">
        <f>G168+G192+G201</f>
        <v>4980172</v>
      </c>
      <c r="H167" s="66">
        <f>H168+H192+H201</f>
        <v>7308472</v>
      </c>
      <c r="I167" s="66">
        <f>I168+I192+I201</f>
        <v>7351472</v>
      </c>
    </row>
    <row r="168" spans="1:9" x14ac:dyDescent="0.25">
      <c r="A168" s="158" t="s">
        <v>134</v>
      </c>
      <c r="B168" s="87">
        <v>902</v>
      </c>
      <c r="C168" s="20" t="s">
        <v>20</v>
      </c>
      <c r="D168" s="21">
        <v>4</v>
      </c>
      <c r="E168" s="87"/>
      <c r="F168" s="87"/>
      <c r="G168" s="67">
        <f>G169</f>
        <v>703696</v>
      </c>
      <c r="H168" s="67">
        <f t="shared" ref="H168:I170" si="39">H169</f>
        <v>658696</v>
      </c>
      <c r="I168" s="67">
        <f t="shared" si="39"/>
        <v>701696</v>
      </c>
    </row>
    <row r="169" spans="1:9" x14ac:dyDescent="0.25">
      <c r="A169" s="159" t="s">
        <v>22</v>
      </c>
      <c r="B169" s="87">
        <v>902</v>
      </c>
      <c r="C169" s="20" t="s">
        <v>20</v>
      </c>
      <c r="D169" s="21">
        <v>4</v>
      </c>
      <c r="E169" s="87" t="str">
        <f>E149</f>
        <v>77 0 00 00000</v>
      </c>
      <c r="F169" s="87"/>
      <c r="G169" s="67">
        <f>G170</f>
        <v>703696</v>
      </c>
      <c r="H169" s="67">
        <f t="shared" si="39"/>
        <v>658696</v>
      </c>
      <c r="I169" s="67">
        <f t="shared" si="39"/>
        <v>701696</v>
      </c>
    </row>
    <row r="170" spans="1:9" x14ac:dyDescent="0.25">
      <c r="A170" s="159" t="s">
        <v>22</v>
      </c>
      <c r="B170" s="87">
        <v>902</v>
      </c>
      <c r="C170" s="20" t="s">
        <v>20</v>
      </c>
      <c r="D170" s="21">
        <v>4</v>
      </c>
      <c r="E170" s="87" t="str">
        <f>E169</f>
        <v>77 0 00 00000</v>
      </c>
      <c r="F170" s="87"/>
      <c r="G170" s="67">
        <f>G171</f>
        <v>703696</v>
      </c>
      <c r="H170" s="67">
        <f t="shared" si="39"/>
        <v>658696</v>
      </c>
      <c r="I170" s="67">
        <f t="shared" si="39"/>
        <v>701696</v>
      </c>
    </row>
    <row r="171" spans="1:9" x14ac:dyDescent="0.25">
      <c r="A171" s="159" t="s">
        <v>22</v>
      </c>
      <c r="B171" s="87">
        <v>902</v>
      </c>
      <c r="C171" s="20" t="s">
        <v>20</v>
      </c>
      <c r="D171" s="21">
        <v>4</v>
      </c>
      <c r="E171" s="87" t="str">
        <f>E170</f>
        <v>77 0 00 00000</v>
      </c>
      <c r="F171" s="87"/>
      <c r="G171" s="67">
        <f>G172+G182+G187</f>
        <v>703696</v>
      </c>
      <c r="H171" s="67">
        <f>H172+H182+H187</f>
        <v>658696</v>
      </c>
      <c r="I171" s="67">
        <f>I172+I182+I187</f>
        <v>701696</v>
      </c>
    </row>
    <row r="172" spans="1:9" ht="25.5" x14ac:dyDescent="0.25">
      <c r="A172" s="158" t="s">
        <v>135</v>
      </c>
      <c r="B172" s="87">
        <v>902</v>
      </c>
      <c r="C172" s="20" t="s">
        <v>20</v>
      </c>
      <c r="D172" s="21">
        <v>4</v>
      </c>
      <c r="E172" s="87" t="s">
        <v>136</v>
      </c>
      <c r="F172" s="87"/>
      <c r="G172" s="67">
        <f>G173+G178</f>
        <v>434896</v>
      </c>
      <c r="H172" s="67">
        <f>H173+H178</f>
        <v>386196</v>
      </c>
      <c r="I172" s="67">
        <f>I173+I178</f>
        <v>473196</v>
      </c>
    </row>
    <row r="173" spans="1:9" ht="38.25" x14ac:dyDescent="0.25">
      <c r="A173" s="158" t="s">
        <v>25</v>
      </c>
      <c r="B173" s="87">
        <v>902</v>
      </c>
      <c r="C173" s="20" t="s">
        <v>20</v>
      </c>
      <c r="D173" s="21">
        <v>4</v>
      </c>
      <c r="E173" s="87" t="str">
        <f t="shared" ref="E173:E178" si="40">E172</f>
        <v>77 0 00 10150</v>
      </c>
      <c r="F173" s="87">
        <v>100</v>
      </c>
      <c r="G173" s="67">
        <f>G174</f>
        <v>290481</v>
      </c>
      <c r="H173" s="67">
        <f>H174</f>
        <v>241781</v>
      </c>
      <c r="I173" s="67">
        <f>I174</f>
        <v>328781</v>
      </c>
    </row>
    <row r="174" spans="1:9" x14ac:dyDescent="0.25">
      <c r="A174" s="158" t="s">
        <v>44</v>
      </c>
      <c r="B174" s="87">
        <v>902</v>
      </c>
      <c r="C174" s="20" t="s">
        <v>20</v>
      </c>
      <c r="D174" s="21">
        <v>4</v>
      </c>
      <c r="E174" s="87" t="str">
        <f t="shared" si="40"/>
        <v>77 0 00 10150</v>
      </c>
      <c r="F174" s="87">
        <v>120</v>
      </c>
      <c r="G174" s="67">
        <f>G175+G176+G177</f>
        <v>290481</v>
      </c>
      <c r="H174" s="67">
        <f>H175+H176+H177</f>
        <v>241781</v>
      </c>
      <c r="I174" s="67">
        <f>I175+I176+I177</f>
        <v>328781</v>
      </c>
    </row>
    <row r="175" spans="1:9" x14ac:dyDescent="0.25">
      <c r="A175" s="158" t="s">
        <v>26</v>
      </c>
      <c r="B175" s="87">
        <v>902</v>
      </c>
      <c r="C175" s="20" t="s">
        <v>20</v>
      </c>
      <c r="D175" s="21">
        <v>4</v>
      </c>
      <c r="E175" s="87" t="str">
        <f t="shared" si="40"/>
        <v>77 0 00 10150</v>
      </c>
      <c r="F175" s="87">
        <v>121</v>
      </c>
      <c r="G175" s="67">
        <v>179831</v>
      </c>
      <c r="H175" s="67">
        <v>185701</v>
      </c>
      <c r="I175" s="67">
        <v>209201</v>
      </c>
    </row>
    <row r="176" spans="1:9" ht="25.5" x14ac:dyDescent="0.25">
      <c r="A176" s="158" t="s">
        <v>27</v>
      </c>
      <c r="B176" s="87">
        <v>902</v>
      </c>
      <c r="C176" s="20" t="s">
        <v>20</v>
      </c>
      <c r="D176" s="21">
        <v>4</v>
      </c>
      <c r="E176" s="87" t="str">
        <f t="shared" si="40"/>
        <v>77 0 00 10150</v>
      </c>
      <c r="F176" s="87">
        <v>122</v>
      </c>
      <c r="G176" s="67">
        <v>56400</v>
      </c>
      <c r="H176" s="67"/>
      <c r="I176" s="67">
        <v>56400</v>
      </c>
    </row>
    <row r="177" spans="1:9" ht="25.5" x14ac:dyDescent="0.25">
      <c r="A177" s="158" t="s">
        <v>28</v>
      </c>
      <c r="B177" s="87">
        <v>902</v>
      </c>
      <c r="C177" s="20" t="s">
        <v>20</v>
      </c>
      <c r="D177" s="21">
        <v>4</v>
      </c>
      <c r="E177" s="87" t="str">
        <f t="shared" si="40"/>
        <v>77 0 00 10150</v>
      </c>
      <c r="F177" s="87">
        <v>129</v>
      </c>
      <c r="G177" s="67">
        <v>54250</v>
      </c>
      <c r="H177" s="67">
        <v>56080</v>
      </c>
      <c r="I177" s="67">
        <v>63180</v>
      </c>
    </row>
    <row r="178" spans="1:9" x14ac:dyDescent="0.25">
      <c r="A178" s="158" t="s">
        <v>29</v>
      </c>
      <c r="B178" s="87">
        <v>902</v>
      </c>
      <c r="C178" s="20" t="s">
        <v>20</v>
      </c>
      <c r="D178" s="21">
        <v>4</v>
      </c>
      <c r="E178" s="87" t="str">
        <f t="shared" si="40"/>
        <v>77 0 00 10150</v>
      </c>
      <c r="F178" s="87">
        <v>200</v>
      </c>
      <c r="G178" s="67">
        <f t="shared" ref="G178:I178" si="41">G179</f>
        <v>144415</v>
      </c>
      <c r="H178" s="67">
        <f t="shared" si="41"/>
        <v>144415</v>
      </c>
      <c r="I178" s="67">
        <f t="shared" si="41"/>
        <v>144415</v>
      </c>
    </row>
    <row r="179" spans="1:9" ht="20.25" customHeight="1" x14ac:dyDescent="0.25">
      <c r="A179" s="158" t="s">
        <v>30</v>
      </c>
      <c r="B179" s="87">
        <v>902</v>
      </c>
      <c r="C179" s="20" t="s">
        <v>20</v>
      </c>
      <c r="D179" s="21">
        <v>4</v>
      </c>
      <c r="E179" s="21" t="str">
        <f>E177</f>
        <v>77 0 00 10150</v>
      </c>
      <c r="F179" s="87">
        <v>240</v>
      </c>
      <c r="G179" s="67">
        <f>G180+G181</f>
        <v>144415</v>
      </c>
      <c r="H179" s="67">
        <f>H180+H181</f>
        <v>144415</v>
      </c>
      <c r="I179" s="67">
        <f>I180+I181</f>
        <v>144415</v>
      </c>
    </row>
    <row r="180" spans="1:9" ht="20.25" customHeight="1" x14ac:dyDescent="0.25">
      <c r="A180" s="158" t="s">
        <v>31</v>
      </c>
      <c r="B180" s="87"/>
      <c r="C180" s="20"/>
      <c r="D180" s="21"/>
      <c r="E180" s="21"/>
      <c r="F180" s="87">
        <v>242</v>
      </c>
      <c r="G180" s="67">
        <v>5000</v>
      </c>
      <c r="H180" s="67">
        <v>20000</v>
      </c>
      <c r="I180" s="67">
        <v>10800</v>
      </c>
    </row>
    <row r="181" spans="1:9" ht="19.5" customHeight="1" x14ac:dyDescent="0.25">
      <c r="A181" s="158" t="s">
        <v>32</v>
      </c>
      <c r="B181" s="87">
        <v>902</v>
      </c>
      <c r="C181" s="20" t="s">
        <v>20</v>
      </c>
      <c r="D181" s="21">
        <v>4</v>
      </c>
      <c r="E181" s="21" t="str">
        <f>E177</f>
        <v>77 0 00 10150</v>
      </c>
      <c r="F181" s="87">
        <v>244</v>
      </c>
      <c r="G181" s="67">
        <v>139415</v>
      </c>
      <c r="H181" s="67">
        <v>124415</v>
      </c>
      <c r="I181" s="67">
        <v>133615</v>
      </c>
    </row>
    <row r="182" spans="1:9" ht="25.5" x14ac:dyDescent="0.25">
      <c r="A182" s="158" t="s">
        <v>137</v>
      </c>
      <c r="B182" s="87">
        <v>902</v>
      </c>
      <c r="C182" s="20" t="s">
        <v>20</v>
      </c>
      <c r="D182" s="21">
        <v>4</v>
      </c>
      <c r="E182" s="21" t="s">
        <v>138</v>
      </c>
      <c r="F182" s="87"/>
      <c r="G182" s="67">
        <f t="shared" ref="G182:I183" si="42">G183</f>
        <v>20700</v>
      </c>
      <c r="H182" s="67">
        <f t="shared" si="42"/>
        <v>21000</v>
      </c>
      <c r="I182" s="67">
        <f t="shared" si="42"/>
        <v>17600</v>
      </c>
    </row>
    <row r="183" spans="1:9" ht="38.25" x14ac:dyDescent="0.25">
      <c r="A183" s="158" t="s">
        <v>25</v>
      </c>
      <c r="B183" s="87">
        <v>902</v>
      </c>
      <c r="C183" s="20" t="s">
        <v>20</v>
      </c>
      <c r="D183" s="21">
        <v>4</v>
      </c>
      <c r="E183" s="21" t="str">
        <f>E182</f>
        <v>77 0 00 40270</v>
      </c>
      <c r="F183" s="87">
        <v>100</v>
      </c>
      <c r="G183" s="67">
        <f t="shared" si="42"/>
        <v>20700</v>
      </c>
      <c r="H183" s="67">
        <f t="shared" si="42"/>
        <v>21000</v>
      </c>
      <c r="I183" s="67">
        <f t="shared" si="42"/>
        <v>17600</v>
      </c>
    </row>
    <row r="184" spans="1:9" x14ac:dyDescent="0.25">
      <c r="A184" s="158" t="s">
        <v>44</v>
      </c>
      <c r="B184" s="87">
        <v>902</v>
      </c>
      <c r="C184" s="20" t="s">
        <v>20</v>
      </c>
      <c r="D184" s="21">
        <v>4</v>
      </c>
      <c r="E184" s="21" t="str">
        <f>E183</f>
        <v>77 0 00 40270</v>
      </c>
      <c r="F184" s="87">
        <v>120</v>
      </c>
      <c r="G184" s="67">
        <f>G185+G186</f>
        <v>20700</v>
      </c>
      <c r="H184" s="67">
        <f>H185+H186</f>
        <v>21000</v>
      </c>
      <c r="I184" s="67">
        <f>I185+I186</f>
        <v>17600</v>
      </c>
    </row>
    <row r="185" spans="1:9" x14ac:dyDescent="0.25">
      <c r="A185" s="158" t="s">
        <v>26</v>
      </c>
      <c r="B185" s="87">
        <v>902</v>
      </c>
      <c r="C185" s="20" t="s">
        <v>20</v>
      </c>
      <c r="D185" s="21">
        <v>4</v>
      </c>
      <c r="E185" s="21" t="str">
        <f>E184</f>
        <v>77 0 00 40270</v>
      </c>
      <c r="F185" s="87">
        <v>121</v>
      </c>
      <c r="G185" s="67">
        <v>16000</v>
      </c>
      <c r="H185" s="67">
        <v>16200</v>
      </c>
      <c r="I185" s="67">
        <v>13600</v>
      </c>
    </row>
    <row r="186" spans="1:9" ht="25.5" x14ac:dyDescent="0.25">
      <c r="A186" s="158" t="s">
        <v>28</v>
      </c>
      <c r="B186" s="87">
        <v>902</v>
      </c>
      <c r="C186" s="20" t="s">
        <v>20</v>
      </c>
      <c r="D186" s="21">
        <v>4</v>
      </c>
      <c r="E186" s="21" t="str">
        <f>E185</f>
        <v>77 0 00 40270</v>
      </c>
      <c r="F186" s="87">
        <v>129</v>
      </c>
      <c r="G186" s="67">
        <v>4700</v>
      </c>
      <c r="H186" s="67">
        <v>4800</v>
      </c>
      <c r="I186" s="67">
        <v>4000</v>
      </c>
    </row>
    <row r="187" spans="1:9" ht="38.25" x14ac:dyDescent="0.25">
      <c r="A187" s="158" t="s">
        <v>139</v>
      </c>
      <c r="B187" s="87">
        <v>902</v>
      </c>
      <c r="C187" s="20" t="s">
        <v>20</v>
      </c>
      <c r="D187" s="21">
        <v>4</v>
      </c>
      <c r="E187" s="21" t="s">
        <v>140</v>
      </c>
      <c r="F187" s="87"/>
      <c r="G187" s="67">
        <f>G188</f>
        <v>248100</v>
      </c>
      <c r="H187" s="67">
        <f>H188</f>
        <v>251500</v>
      </c>
      <c r="I187" s="67">
        <f>I188</f>
        <v>210900</v>
      </c>
    </row>
    <row r="188" spans="1:9" ht="38.25" x14ac:dyDescent="0.25">
      <c r="A188" s="158" t="s">
        <v>25</v>
      </c>
      <c r="B188" s="87">
        <v>902</v>
      </c>
      <c r="C188" s="20" t="s">
        <v>20</v>
      </c>
      <c r="D188" s="21">
        <v>4</v>
      </c>
      <c r="E188" s="21" t="str">
        <f>E187</f>
        <v>77 0 00 59300</v>
      </c>
      <c r="F188" s="87">
        <v>100</v>
      </c>
      <c r="G188" s="67">
        <f>G189</f>
        <v>248100</v>
      </c>
      <c r="H188" s="67">
        <f t="shared" ref="H188:I188" si="43">H189</f>
        <v>251500</v>
      </c>
      <c r="I188" s="67">
        <f t="shared" si="43"/>
        <v>210900</v>
      </c>
    </row>
    <row r="189" spans="1:9" x14ac:dyDescent="0.25">
      <c r="A189" s="158" t="s">
        <v>44</v>
      </c>
      <c r="B189" s="87">
        <v>902</v>
      </c>
      <c r="C189" s="20" t="s">
        <v>20</v>
      </c>
      <c r="D189" s="21">
        <v>4</v>
      </c>
      <c r="E189" s="21" t="str">
        <f>E188</f>
        <v>77 0 00 59300</v>
      </c>
      <c r="F189" s="87">
        <v>120</v>
      </c>
      <c r="G189" s="67">
        <f>G190+G191</f>
        <v>248100</v>
      </c>
      <c r="H189" s="67">
        <f t="shared" ref="H189:I189" si="44">H190+H191</f>
        <v>251500</v>
      </c>
      <c r="I189" s="67">
        <f t="shared" si="44"/>
        <v>210900</v>
      </c>
    </row>
    <row r="190" spans="1:9" x14ac:dyDescent="0.25">
      <c r="A190" s="158" t="s">
        <v>26</v>
      </c>
      <c r="B190" s="87">
        <v>902</v>
      </c>
      <c r="C190" s="20" t="s">
        <v>20</v>
      </c>
      <c r="D190" s="21">
        <v>4</v>
      </c>
      <c r="E190" s="21" t="str">
        <f>E189</f>
        <v>77 0 00 59300</v>
      </c>
      <c r="F190" s="87">
        <v>121</v>
      </c>
      <c r="G190" s="67">
        <v>190553</v>
      </c>
      <c r="H190" s="67">
        <v>193200</v>
      </c>
      <c r="I190" s="67">
        <v>162000</v>
      </c>
    </row>
    <row r="191" spans="1:9" ht="25.5" x14ac:dyDescent="0.25">
      <c r="A191" s="158" t="s">
        <v>28</v>
      </c>
      <c r="B191" s="87">
        <v>902</v>
      </c>
      <c r="C191" s="20" t="s">
        <v>20</v>
      </c>
      <c r="D191" s="21">
        <v>4</v>
      </c>
      <c r="E191" s="21" t="str">
        <f>E190</f>
        <v>77 0 00 59300</v>
      </c>
      <c r="F191" s="87">
        <v>129</v>
      </c>
      <c r="G191" s="67">
        <v>57547</v>
      </c>
      <c r="H191" s="67">
        <v>58300</v>
      </c>
      <c r="I191" s="67">
        <v>48900</v>
      </c>
    </row>
    <row r="192" spans="1:9" x14ac:dyDescent="0.25">
      <c r="A192" s="158" t="s">
        <v>649</v>
      </c>
      <c r="B192" s="87">
        <v>902</v>
      </c>
      <c r="C192" s="20" t="s">
        <v>20</v>
      </c>
      <c r="D192" s="21">
        <v>9</v>
      </c>
      <c r="E192" s="21"/>
      <c r="F192" s="87"/>
      <c r="G192" s="67">
        <f>G193</f>
        <v>50000</v>
      </c>
      <c r="H192" s="67">
        <f t="shared" ref="H192:I193" si="45">H193</f>
        <v>1060000</v>
      </c>
      <c r="I192" s="67">
        <f t="shared" si="45"/>
        <v>1060000</v>
      </c>
    </row>
    <row r="193" spans="1:9" ht="38.25" x14ac:dyDescent="0.25">
      <c r="A193" s="158" t="s">
        <v>97</v>
      </c>
      <c r="B193" s="87">
        <v>902</v>
      </c>
      <c r="C193" s="20" t="s">
        <v>20</v>
      </c>
      <c r="D193" s="21">
        <v>9</v>
      </c>
      <c r="E193" s="21" t="s">
        <v>98</v>
      </c>
      <c r="F193" s="87"/>
      <c r="G193" s="67">
        <f>G194</f>
        <v>50000</v>
      </c>
      <c r="H193" s="67">
        <f t="shared" si="45"/>
        <v>1060000</v>
      </c>
      <c r="I193" s="67">
        <f t="shared" si="45"/>
        <v>1060000</v>
      </c>
    </row>
    <row r="194" spans="1:9" ht="25.5" x14ac:dyDescent="0.25">
      <c r="A194" s="158" t="s">
        <v>153</v>
      </c>
      <c r="B194" s="87">
        <v>902</v>
      </c>
      <c r="C194" s="20" t="s">
        <v>20</v>
      </c>
      <c r="D194" s="21">
        <v>9</v>
      </c>
      <c r="E194" s="21" t="s">
        <v>154</v>
      </c>
      <c r="F194" s="87"/>
      <c r="G194" s="67">
        <f t="shared" ref="G194:I196" si="46">G195</f>
        <v>50000</v>
      </c>
      <c r="H194" s="67">
        <f t="shared" si="46"/>
        <v>1060000</v>
      </c>
      <c r="I194" s="67">
        <f t="shared" si="46"/>
        <v>1060000</v>
      </c>
    </row>
    <row r="195" spans="1:9" ht="25.5" x14ac:dyDescent="0.25">
      <c r="A195" s="158" t="s">
        <v>155</v>
      </c>
      <c r="B195" s="87">
        <v>902</v>
      </c>
      <c r="C195" s="20" t="s">
        <v>20</v>
      </c>
      <c r="D195" s="21">
        <v>9</v>
      </c>
      <c r="E195" s="21" t="s">
        <v>156</v>
      </c>
      <c r="F195" s="87"/>
      <c r="G195" s="67">
        <f>G196</f>
        <v>50000</v>
      </c>
      <c r="H195" s="67">
        <f t="shared" si="46"/>
        <v>1060000</v>
      </c>
      <c r="I195" s="67">
        <f t="shared" si="46"/>
        <v>1060000</v>
      </c>
    </row>
    <row r="196" spans="1:9" ht="38.25" x14ac:dyDescent="0.25">
      <c r="A196" s="161" t="s">
        <v>151</v>
      </c>
      <c r="B196" s="87">
        <v>902</v>
      </c>
      <c r="C196" s="20" t="s">
        <v>20</v>
      </c>
      <c r="D196" s="21">
        <v>9</v>
      </c>
      <c r="E196" s="21" t="s">
        <v>157</v>
      </c>
      <c r="F196" s="87"/>
      <c r="G196" s="67">
        <f>G197</f>
        <v>50000</v>
      </c>
      <c r="H196" s="67">
        <f t="shared" si="46"/>
        <v>1060000</v>
      </c>
      <c r="I196" s="67">
        <f t="shared" si="46"/>
        <v>1060000</v>
      </c>
    </row>
    <row r="197" spans="1:9" x14ac:dyDescent="0.25">
      <c r="A197" s="158" t="s">
        <v>29</v>
      </c>
      <c r="B197" s="87">
        <v>902</v>
      </c>
      <c r="C197" s="20" t="s">
        <v>20</v>
      </c>
      <c r="D197" s="21">
        <v>9</v>
      </c>
      <c r="E197" s="21" t="s">
        <v>157</v>
      </c>
      <c r="F197" s="87">
        <v>200</v>
      </c>
      <c r="G197" s="67">
        <f>G198</f>
        <v>50000</v>
      </c>
      <c r="H197" s="67">
        <f>H198</f>
        <v>1060000</v>
      </c>
      <c r="I197" s="67">
        <f>I198</f>
        <v>1060000</v>
      </c>
    </row>
    <row r="198" spans="1:9" ht="15.75" customHeight="1" x14ac:dyDescent="0.25">
      <c r="A198" s="158" t="s">
        <v>30</v>
      </c>
      <c r="B198" s="87">
        <v>902</v>
      </c>
      <c r="C198" s="20" t="s">
        <v>20</v>
      </c>
      <c r="D198" s="21">
        <v>9</v>
      </c>
      <c r="E198" s="21" t="s">
        <v>157</v>
      </c>
      <c r="F198" s="87">
        <v>240</v>
      </c>
      <c r="G198" s="67">
        <f>G199+G200</f>
        <v>50000</v>
      </c>
      <c r="H198" s="67">
        <f t="shared" ref="H198:I198" si="47">H199+H200</f>
        <v>1060000</v>
      </c>
      <c r="I198" s="67">
        <f t="shared" si="47"/>
        <v>1060000</v>
      </c>
    </row>
    <row r="199" spans="1:9" ht="15.75" customHeight="1" x14ac:dyDescent="0.25">
      <c r="A199" s="158" t="s">
        <v>31</v>
      </c>
      <c r="B199" s="87">
        <v>902</v>
      </c>
      <c r="C199" s="20" t="s">
        <v>20</v>
      </c>
      <c r="D199" s="21">
        <v>9</v>
      </c>
      <c r="E199" s="21" t="s">
        <v>157</v>
      </c>
      <c r="F199" s="87">
        <v>242</v>
      </c>
      <c r="G199" s="67"/>
      <c r="H199" s="67">
        <v>110000</v>
      </c>
      <c r="I199" s="67">
        <v>110000</v>
      </c>
    </row>
    <row r="200" spans="1:9" ht="15.75" customHeight="1" x14ac:dyDescent="0.25">
      <c r="A200" s="158" t="s">
        <v>32</v>
      </c>
      <c r="B200" s="87">
        <v>902</v>
      </c>
      <c r="C200" s="20" t="s">
        <v>20</v>
      </c>
      <c r="D200" s="21">
        <v>9</v>
      </c>
      <c r="E200" s="21" t="s">
        <v>157</v>
      </c>
      <c r="F200" s="87">
        <v>244</v>
      </c>
      <c r="G200" s="67">
        <v>50000</v>
      </c>
      <c r="H200" s="67">
        <v>950000</v>
      </c>
      <c r="I200" s="67">
        <v>950000</v>
      </c>
    </row>
    <row r="201" spans="1:9" ht="25.5" x14ac:dyDescent="0.25">
      <c r="A201" s="158" t="s">
        <v>648</v>
      </c>
      <c r="B201" s="87">
        <v>902</v>
      </c>
      <c r="C201" s="20" t="s">
        <v>20</v>
      </c>
      <c r="D201" s="21">
        <v>10</v>
      </c>
      <c r="E201" s="87"/>
      <c r="F201" s="87"/>
      <c r="G201" s="67">
        <f t="shared" ref="G201:I229" si="48">G202</f>
        <v>4226476</v>
      </c>
      <c r="H201" s="67">
        <f t="shared" si="48"/>
        <v>5589776</v>
      </c>
      <c r="I201" s="67">
        <f t="shared" si="48"/>
        <v>5589776</v>
      </c>
    </row>
    <row r="202" spans="1:9" ht="38.25" x14ac:dyDescent="0.25">
      <c r="A202" s="158" t="s">
        <v>97</v>
      </c>
      <c r="B202" s="87">
        <v>902</v>
      </c>
      <c r="C202" s="20" t="s">
        <v>20</v>
      </c>
      <c r="D202" s="21">
        <v>10</v>
      </c>
      <c r="E202" s="87" t="s">
        <v>98</v>
      </c>
      <c r="F202" s="87"/>
      <c r="G202" s="67">
        <f>G203+G228</f>
        <v>4226476</v>
      </c>
      <c r="H202" s="67">
        <f t="shared" ref="H202:I202" si="49">H203+H228</f>
        <v>5589776</v>
      </c>
      <c r="I202" s="67">
        <f t="shared" si="49"/>
        <v>5589776</v>
      </c>
    </row>
    <row r="203" spans="1:9" ht="25.5" x14ac:dyDescent="0.25">
      <c r="A203" s="158" t="s">
        <v>141</v>
      </c>
      <c r="B203" s="87">
        <v>902</v>
      </c>
      <c r="C203" s="20" t="s">
        <v>20</v>
      </c>
      <c r="D203" s="21">
        <v>10</v>
      </c>
      <c r="E203" s="87" t="s">
        <v>142</v>
      </c>
      <c r="F203" s="87"/>
      <c r="G203" s="67">
        <f>G204+G223</f>
        <v>4196476</v>
      </c>
      <c r="H203" s="67">
        <f t="shared" ref="H203:I203" si="50">H204+H223</f>
        <v>5559776</v>
      </c>
      <c r="I203" s="67">
        <f t="shared" si="50"/>
        <v>5559776</v>
      </c>
    </row>
    <row r="204" spans="1:9" ht="38.25" x14ac:dyDescent="0.25">
      <c r="A204" s="158" t="s">
        <v>143</v>
      </c>
      <c r="B204" s="87">
        <v>902</v>
      </c>
      <c r="C204" s="20" t="s">
        <v>20</v>
      </c>
      <c r="D204" s="21">
        <v>10</v>
      </c>
      <c r="E204" s="87" t="s">
        <v>650</v>
      </c>
      <c r="F204" s="87"/>
      <c r="G204" s="67">
        <f>G205+G209+G219</f>
        <v>4136476</v>
      </c>
      <c r="H204" s="67">
        <f t="shared" ref="H204:I204" si="51">H205+H209+H219</f>
        <v>4899776</v>
      </c>
      <c r="I204" s="67">
        <f t="shared" si="51"/>
        <v>4899776</v>
      </c>
    </row>
    <row r="205" spans="1:9" ht="38.25" x14ac:dyDescent="0.25">
      <c r="A205" s="158" t="s">
        <v>151</v>
      </c>
      <c r="B205" s="87">
        <v>902</v>
      </c>
      <c r="C205" s="20" t="s">
        <v>20</v>
      </c>
      <c r="D205" s="21">
        <v>10</v>
      </c>
      <c r="E205" s="87" t="s">
        <v>144</v>
      </c>
      <c r="F205" s="87"/>
      <c r="G205" s="67"/>
      <c r="H205" s="67">
        <f t="shared" ref="H205:I207" si="52">H206</f>
        <v>900000</v>
      </c>
      <c r="I205" s="67">
        <f t="shared" si="52"/>
        <v>900000</v>
      </c>
    </row>
    <row r="206" spans="1:9" x14ac:dyDescent="0.25">
      <c r="A206" s="158" t="s">
        <v>29</v>
      </c>
      <c r="B206" s="87">
        <v>902</v>
      </c>
      <c r="C206" s="20" t="s">
        <v>20</v>
      </c>
      <c r="D206" s="21">
        <v>10</v>
      </c>
      <c r="E206" s="87" t="s">
        <v>144</v>
      </c>
      <c r="F206" s="87">
        <v>200</v>
      </c>
      <c r="G206" s="67"/>
      <c r="H206" s="67">
        <f t="shared" si="52"/>
        <v>900000</v>
      </c>
      <c r="I206" s="67">
        <f t="shared" si="52"/>
        <v>900000</v>
      </c>
    </row>
    <row r="207" spans="1:9" ht="25.5" x14ac:dyDescent="0.25">
      <c r="A207" s="158" t="s">
        <v>30</v>
      </c>
      <c r="B207" s="87">
        <v>902</v>
      </c>
      <c r="C207" s="20" t="s">
        <v>20</v>
      </c>
      <c r="D207" s="21">
        <v>10</v>
      </c>
      <c r="E207" s="87" t="s">
        <v>144</v>
      </c>
      <c r="F207" s="87">
        <v>240</v>
      </c>
      <c r="G207" s="67"/>
      <c r="H207" s="67">
        <f t="shared" si="52"/>
        <v>900000</v>
      </c>
      <c r="I207" s="67">
        <f t="shared" si="52"/>
        <v>900000</v>
      </c>
    </row>
    <row r="208" spans="1:9" ht="21" customHeight="1" x14ac:dyDescent="0.25">
      <c r="A208" s="158" t="s">
        <v>32</v>
      </c>
      <c r="B208" s="87">
        <v>902</v>
      </c>
      <c r="C208" s="20" t="s">
        <v>20</v>
      </c>
      <c r="D208" s="21">
        <v>10</v>
      </c>
      <c r="E208" s="87" t="s">
        <v>144</v>
      </c>
      <c r="F208" s="87">
        <v>244</v>
      </c>
      <c r="G208" s="67"/>
      <c r="H208" s="67">
        <v>900000</v>
      </c>
      <c r="I208" s="67">
        <v>900000</v>
      </c>
    </row>
    <row r="209" spans="1:9" ht="29.25" customHeight="1" x14ac:dyDescent="0.25">
      <c r="A209" s="162" t="s">
        <v>146</v>
      </c>
      <c r="B209" s="87">
        <v>902</v>
      </c>
      <c r="C209" s="20" t="s">
        <v>20</v>
      </c>
      <c r="D209" s="21">
        <v>10</v>
      </c>
      <c r="E209" s="87" t="s">
        <v>147</v>
      </c>
      <c r="F209" s="87"/>
      <c r="G209" s="67">
        <f>G210+G215</f>
        <v>3999776</v>
      </c>
      <c r="H209" s="67">
        <f t="shared" ref="H209:I209" si="53">H210+H215</f>
        <v>3999776</v>
      </c>
      <c r="I209" s="67">
        <f t="shared" si="53"/>
        <v>3999776</v>
      </c>
    </row>
    <row r="210" spans="1:9" ht="38.25" customHeight="1" x14ac:dyDescent="0.25">
      <c r="A210" s="162" t="s">
        <v>25</v>
      </c>
      <c r="B210" s="87">
        <v>902</v>
      </c>
      <c r="C210" s="20" t="s">
        <v>20</v>
      </c>
      <c r="D210" s="21">
        <v>10</v>
      </c>
      <c r="E210" s="87" t="s">
        <v>147</v>
      </c>
      <c r="F210" s="87">
        <v>100</v>
      </c>
      <c r="G210" s="67">
        <f>G211</f>
        <v>3864776</v>
      </c>
      <c r="H210" s="67">
        <f>H211</f>
        <v>3864776</v>
      </c>
      <c r="I210" s="67">
        <f>I211</f>
        <v>3864776</v>
      </c>
    </row>
    <row r="211" spans="1:9" ht="16.5" customHeight="1" x14ac:dyDescent="0.25">
      <c r="A211" s="162" t="s">
        <v>44</v>
      </c>
      <c r="B211" s="87">
        <v>902</v>
      </c>
      <c r="C211" s="20" t="s">
        <v>20</v>
      </c>
      <c r="D211" s="21">
        <v>10</v>
      </c>
      <c r="E211" s="87" t="s">
        <v>147</v>
      </c>
      <c r="F211" s="87">
        <v>120</v>
      </c>
      <c r="G211" s="67">
        <f>G212+G213+G214</f>
        <v>3864776</v>
      </c>
      <c r="H211" s="67">
        <f t="shared" ref="H211:I211" si="54">H212+H213+H214</f>
        <v>3864776</v>
      </c>
      <c r="I211" s="67">
        <f t="shared" si="54"/>
        <v>3864776</v>
      </c>
    </row>
    <row r="212" spans="1:9" ht="18" customHeight="1" x14ac:dyDescent="0.25">
      <c r="A212" s="162" t="s">
        <v>26</v>
      </c>
      <c r="B212" s="87">
        <v>902</v>
      </c>
      <c r="C212" s="20" t="s">
        <v>20</v>
      </c>
      <c r="D212" s="21">
        <v>10</v>
      </c>
      <c r="E212" s="87" t="s">
        <v>147</v>
      </c>
      <c r="F212" s="87">
        <v>121</v>
      </c>
      <c r="G212" s="67">
        <v>2802554</v>
      </c>
      <c r="H212" s="67">
        <v>2955894</v>
      </c>
      <c r="I212" s="67">
        <v>2795924</v>
      </c>
    </row>
    <row r="213" spans="1:9" ht="27" customHeight="1" x14ac:dyDescent="0.25">
      <c r="A213" s="162" t="s">
        <v>27</v>
      </c>
      <c r="B213" s="87">
        <v>902</v>
      </c>
      <c r="C213" s="20" t="s">
        <v>20</v>
      </c>
      <c r="D213" s="21">
        <v>10</v>
      </c>
      <c r="E213" s="87" t="s">
        <v>147</v>
      </c>
      <c r="F213" s="87">
        <v>122</v>
      </c>
      <c r="G213" s="67">
        <v>215850</v>
      </c>
      <c r="H213" s="67">
        <v>16200</v>
      </c>
      <c r="I213" s="67">
        <v>224484</v>
      </c>
    </row>
    <row r="214" spans="1:9" ht="27" customHeight="1" x14ac:dyDescent="0.25">
      <c r="A214" s="162" t="s">
        <v>28</v>
      </c>
      <c r="B214" s="87">
        <v>902</v>
      </c>
      <c r="C214" s="20" t="s">
        <v>20</v>
      </c>
      <c r="D214" s="21">
        <v>10</v>
      </c>
      <c r="E214" s="87" t="s">
        <v>147</v>
      </c>
      <c r="F214" s="87">
        <v>129</v>
      </c>
      <c r="G214" s="67">
        <v>846372</v>
      </c>
      <c r="H214" s="67">
        <v>892682</v>
      </c>
      <c r="I214" s="67">
        <v>844368</v>
      </c>
    </row>
    <row r="215" spans="1:9" ht="18" customHeight="1" x14ac:dyDescent="0.25">
      <c r="A215" s="162" t="s">
        <v>29</v>
      </c>
      <c r="B215" s="87">
        <v>902</v>
      </c>
      <c r="C215" s="20" t="s">
        <v>20</v>
      </c>
      <c r="D215" s="21">
        <v>10</v>
      </c>
      <c r="E215" s="87" t="s">
        <v>147</v>
      </c>
      <c r="F215" s="87">
        <v>200</v>
      </c>
      <c r="G215" s="67">
        <f>G216</f>
        <v>135000</v>
      </c>
      <c r="H215" s="67">
        <f t="shared" ref="H215:I215" si="55">H216</f>
        <v>135000</v>
      </c>
      <c r="I215" s="67">
        <f t="shared" si="55"/>
        <v>135000</v>
      </c>
    </row>
    <row r="216" spans="1:9" ht="19.5" customHeight="1" x14ac:dyDescent="0.25">
      <c r="A216" s="162" t="s">
        <v>30</v>
      </c>
      <c r="B216" s="87">
        <v>902</v>
      </c>
      <c r="C216" s="20" t="s">
        <v>20</v>
      </c>
      <c r="D216" s="21">
        <v>10</v>
      </c>
      <c r="E216" s="87" t="s">
        <v>147</v>
      </c>
      <c r="F216" s="87">
        <v>240</v>
      </c>
      <c r="G216" s="67">
        <f>G217+G218</f>
        <v>135000</v>
      </c>
      <c r="H216" s="67">
        <f t="shared" ref="H216:I216" si="56">H217+H218</f>
        <v>135000</v>
      </c>
      <c r="I216" s="67">
        <f t="shared" si="56"/>
        <v>135000</v>
      </c>
    </row>
    <row r="217" spans="1:9" ht="19.5" customHeight="1" x14ac:dyDescent="0.25">
      <c r="A217" s="162" t="s">
        <v>31</v>
      </c>
      <c r="B217" s="87">
        <v>902</v>
      </c>
      <c r="C217" s="20" t="s">
        <v>20</v>
      </c>
      <c r="D217" s="21">
        <v>10</v>
      </c>
      <c r="E217" s="87" t="s">
        <v>147</v>
      </c>
      <c r="F217" s="87">
        <v>242</v>
      </c>
      <c r="G217" s="67"/>
      <c r="H217" s="67">
        <v>70800</v>
      </c>
      <c r="I217" s="67">
        <v>71800</v>
      </c>
    </row>
    <row r="218" spans="1:9" ht="27" customHeight="1" x14ac:dyDescent="0.25">
      <c r="A218" s="162" t="s">
        <v>32</v>
      </c>
      <c r="B218" s="87">
        <v>902</v>
      </c>
      <c r="C218" s="20" t="s">
        <v>20</v>
      </c>
      <c r="D218" s="21">
        <v>10</v>
      </c>
      <c r="E218" s="87" t="s">
        <v>147</v>
      </c>
      <c r="F218" s="87">
        <v>244</v>
      </c>
      <c r="G218" s="67">
        <v>135000</v>
      </c>
      <c r="H218" s="67">
        <v>64200</v>
      </c>
      <c r="I218" s="67">
        <v>63200</v>
      </c>
    </row>
    <row r="219" spans="1:9" ht="27" customHeight="1" x14ac:dyDescent="0.25">
      <c r="A219" s="162" t="s">
        <v>148</v>
      </c>
      <c r="B219" s="87">
        <v>902</v>
      </c>
      <c r="C219" s="20" t="s">
        <v>20</v>
      </c>
      <c r="D219" s="21">
        <v>10</v>
      </c>
      <c r="E219" s="87" t="s">
        <v>149</v>
      </c>
      <c r="F219" s="87"/>
      <c r="G219" s="67">
        <f>G220</f>
        <v>136700</v>
      </c>
      <c r="H219" s="67">
        <v>0</v>
      </c>
      <c r="I219" s="67">
        <v>0</v>
      </c>
    </row>
    <row r="220" spans="1:9" ht="18.75" customHeight="1" x14ac:dyDescent="0.25">
      <c r="A220" s="162" t="s">
        <v>29</v>
      </c>
      <c r="B220" s="87">
        <v>902</v>
      </c>
      <c r="C220" s="20" t="s">
        <v>20</v>
      </c>
      <c r="D220" s="21">
        <v>10</v>
      </c>
      <c r="E220" s="87" t="s">
        <v>149</v>
      </c>
      <c r="F220" s="87">
        <v>200</v>
      </c>
      <c r="G220" s="67">
        <f>G221</f>
        <v>136700</v>
      </c>
      <c r="H220" s="67">
        <v>0</v>
      </c>
      <c r="I220" s="67">
        <v>0</v>
      </c>
    </row>
    <row r="221" spans="1:9" ht="21" customHeight="1" x14ac:dyDescent="0.25">
      <c r="A221" s="162" t="s">
        <v>30</v>
      </c>
      <c r="B221" s="87">
        <v>902</v>
      </c>
      <c r="C221" s="20" t="s">
        <v>20</v>
      </c>
      <c r="D221" s="21">
        <v>10</v>
      </c>
      <c r="E221" s="87" t="s">
        <v>149</v>
      </c>
      <c r="F221" s="87">
        <v>240</v>
      </c>
      <c r="G221" s="67">
        <f>G222</f>
        <v>136700</v>
      </c>
      <c r="H221" s="67">
        <v>0</v>
      </c>
      <c r="I221" s="67">
        <v>0</v>
      </c>
    </row>
    <row r="222" spans="1:9" ht="22.5" customHeight="1" x14ac:dyDescent="0.25">
      <c r="A222" s="162" t="s">
        <v>32</v>
      </c>
      <c r="B222" s="87">
        <v>902</v>
      </c>
      <c r="C222" s="20" t="s">
        <v>20</v>
      </c>
      <c r="D222" s="21">
        <v>10</v>
      </c>
      <c r="E222" s="87" t="s">
        <v>149</v>
      </c>
      <c r="F222" s="87">
        <v>244</v>
      </c>
      <c r="G222" s="67">
        <v>136700</v>
      </c>
      <c r="H222" s="67">
        <v>0</v>
      </c>
      <c r="I222" s="67">
        <v>0</v>
      </c>
    </row>
    <row r="223" spans="1:9" ht="27" customHeight="1" x14ac:dyDescent="0.25">
      <c r="A223" s="162" t="s">
        <v>651</v>
      </c>
      <c r="B223" s="87">
        <v>902</v>
      </c>
      <c r="C223" s="20" t="s">
        <v>20</v>
      </c>
      <c r="D223" s="21">
        <v>10</v>
      </c>
      <c r="E223" s="87" t="s">
        <v>150</v>
      </c>
      <c r="F223" s="87"/>
      <c r="G223" s="67">
        <f>G224</f>
        <v>60000</v>
      </c>
      <c r="H223" s="67">
        <f t="shared" ref="H223:I226" si="57">H224</f>
        <v>660000</v>
      </c>
      <c r="I223" s="67">
        <f t="shared" si="57"/>
        <v>660000</v>
      </c>
    </row>
    <row r="224" spans="1:9" ht="43.5" customHeight="1" x14ac:dyDescent="0.25">
      <c r="A224" s="162" t="s">
        <v>151</v>
      </c>
      <c r="B224" s="87">
        <v>902</v>
      </c>
      <c r="C224" s="20" t="s">
        <v>20</v>
      </c>
      <c r="D224" s="21">
        <v>10</v>
      </c>
      <c r="E224" s="87" t="s">
        <v>152</v>
      </c>
      <c r="F224" s="87"/>
      <c r="G224" s="67">
        <f>G225</f>
        <v>60000</v>
      </c>
      <c r="H224" s="67">
        <f t="shared" si="57"/>
        <v>660000</v>
      </c>
      <c r="I224" s="67">
        <f t="shared" si="57"/>
        <v>660000</v>
      </c>
    </row>
    <row r="225" spans="1:9" ht="22.5" customHeight="1" x14ac:dyDescent="0.25">
      <c r="A225" s="162" t="s">
        <v>29</v>
      </c>
      <c r="B225" s="87">
        <v>902</v>
      </c>
      <c r="C225" s="20" t="s">
        <v>20</v>
      </c>
      <c r="D225" s="21">
        <v>10</v>
      </c>
      <c r="E225" s="87" t="s">
        <v>152</v>
      </c>
      <c r="F225" s="87">
        <v>200</v>
      </c>
      <c r="G225" s="67">
        <f>G226</f>
        <v>60000</v>
      </c>
      <c r="H225" s="67">
        <f t="shared" si="57"/>
        <v>660000</v>
      </c>
      <c r="I225" s="67">
        <f t="shared" si="57"/>
        <v>660000</v>
      </c>
    </row>
    <row r="226" spans="1:9" ht="22.5" customHeight="1" x14ac:dyDescent="0.25">
      <c r="A226" s="162" t="s">
        <v>30</v>
      </c>
      <c r="B226" s="87">
        <v>902</v>
      </c>
      <c r="C226" s="20" t="s">
        <v>20</v>
      </c>
      <c r="D226" s="21">
        <v>10</v>
      </c>
      <c r="E226" s="87" t="s">
        <v>152</v>
      </c>
      <c r="F226" s="87">
        <v>240</v>
      </c>
      <c r="G226" s="67">
        <f>G227</f>
        <v>60000</v>
      </c>
      <c r="H226" s="67">
        <f t="shared" si="57"/>
        <v>660000</v>
      </c>
      <c r="I226" s="67">
        <f t="shared" si="57"/>
        <v>660000</v>
      </c>
    </row>
    <row r="227" spans="1:9" ht="22.5" customHeight="1" x14ac:dyDescent="0.25">
      <c r="A227" s="162" t="s">
        <v>32</v>
      </c>
      <c r="B227" s="87">
        <v>902</v>
      </c>
      <c r="C227" s="20" t="s">
        <v>20</v>
      </c>
      <c r="D227" s="21">
        <v>10</v>
      </c>
      <c r="E227" s="87" t="s">
        <v>152</v>
      </c>
      <c r="F227" s="87">
        <v>244</v>
      </c>
      <c r="G227" s="67">
        <v>60000</v>
      </c>
      <c r="H227" s="67">
        <v>660000</v>
      </c>
      <c r="I227" s="67">
        <v>660000</v>
      </c>
    </row>
    <row r="228" spans="1:9" ht="19.5" customHeight="1" x14ac:dyDescent="0.25">
      <c r="A228" s="158" t="s">
        <v>158</v>
      </c>
      <c r="B228" s="87">
        <v>902</v>
      </c>
      <c r="C228" s="20" t="s">
        <v>20</v>
      </c>
      <c r="D228" s="21">
        <v>10</v>
      </c>
      <c r="E228" s="87" t="s">
        <v>100</v>
      </c>
      <c r="F228" s="87"/>
      <c r="G228" s="67">
        <f t="shared" si="48"/>
        <v>30000</v>
      </c>
      <c r="H228" s="67">
        <f t="shared" si="48"/>
        <v>30000</v>
      </c>
      <c r="I228" s="67">
        <f t="shared" si="48"/>
        <v>30000</v>
      </c>
    </row>
    <row r="229" spans="1:9" ht="38.25" x14ac:dyDescent="0.25">
      <c r="A229" s="158" t="s">
        <v>101</v>
      </c>
      <c r="B229" s="87">
        <v>902</v>
      </c>
      <c r="C229" s="20" t="s">
        <v>20</v>
      </c>
      <c r="D229" s="21">
        <v>10</v>
      </c>
      <c r="E229" s="84" t="s">
        <v>102</v>
      </c>
      <c r="F229" s="87"/>
      <c r="G229" s="67">
        <f t="shared" si="48"/>
        <v>30000</v>
      </c>
      <c r="H229" s="67">
        <f t="shared" si="48"/>
        <v>30000</v>
      </c>
      <c r="I229" s="67">
        <f t="shared" si="48"/>
        <v>30000</v>
      </c>
    </row>
    <row r="230" spans="1:9" ht="38.25" x14ac:dyDescent="0.25">
      <c r="A230" s="158" t="s">
        <v>151</v>
      </c>
      <c r="B230" s="87">
        <v>902</v>
      </c>
      <c r="C230" s="20" t="s">
        <v>20</v>
      </c>
      <c r="D230" s="21">
        <v>10</v>
      </c>
      <c r="E230" s="87" t="s">
        <v>159</v>
      </c>
      <c r="F230" s="87"/>
      <c r="G230" s="67">
        <f>G231</f>
        <v>30000</v>
      </c>
      <c r="H230" s="67">
        <f t="shared" ref="H230:I232" si="58">H231</f>
        <v>30000</v>
      </c>
      <c r="I230" s="67">
        <f t="shared" si="58"/>
        <v>30000</v>
      </c>
    </row>
    <row r="231" spans="1:9" ht="24" customHeight="1" x14ac:dyDescent="0.25">
      <c r="A231" s="158" t="s">
        <v>29</v>
      </c>
      <c r="B231" s="87">
        <v>902</v>
      </c>
      <c r="C231" s="20" t="s">
        <v>20</v>
      </c>
      <c r="D231" s="21">
        <v>10</v>
      </c>
      <c r="E231" s="87" t="s">
        <v>159</v>
      </c>
      <c r="F231" s="87">
        <v>200</v>
      </c>
      <c r="G231" s="67">
        <f>G232</f>
        <v>30000</v>
      </c>
      <c r="H231" s="67">
        <f t="shared" si="58"/>
        <v>30000</v>
      </c>
      <c r="I231" s="67">
        <f t="shared" si="58"/>
        <v>30000</v>
      </c>
    </row>
    <row r="232" spans="1:9" ht="24" customHeight="1" x14ac:dyDescent="0.25">
      <c r="A232" s="158" t="s">
        <v>30</v>
      </c>
      <c r="B232" s="87">
        <v>902</v>
      </c>
      <c r="C232" s="20" t="s">
        <v>20</v>
      </c>
      <c r="D232" s="21">
        <v>10</v>
      </c>
      <c r="E232" s="87" t="s">
        <v>159</v>
      </c>
      <c r="F232" s="87">
        <v>240</v>
      </c>
      <c r="G232" s="67">
        <f>G233</f>
        <v>30000</v>
      </c>
      <c r="H232" s="67">
        <f t="shared" si="58"/>
        <v>30000</v>
      </c>
      <c r="I232" s="67">
        <f t="shared" si="58"/>
        <v>30000</v>
      </c>
    </row>
    <row r="233" spans="1:9" ht="24" customHeight="1" x14ac:dyDescent="0.25">
      <c r="A233" s="158" t="s">
        <v>32</v>
      </c>
      <c r="B233" s="87">
        <v>902</v>
      </c>
      <c r="C233" s="20" t="s">
        <v>20</v>
      </c>
      <c r="D233" s="21">
        <v>10</v>
      </c>
      <c r="E233" s="87" t="s">
        <v>159</v>
      </c>
      <c r="F233" s="87">
        <v>244</v>
      </c>
      <c r="G233" s="67">
        <v>30000</v>
      </c>
      <c r="H233" s="67">
        <v>30000</v>
      </c>
      <c r="I233" s="67">
        <v>30000</v>
      </c>
    </row>
    <row r="234" spans="1:9" ht="16.5" customHeight="1" x14ac:dyDescent="0.25">
      <c r="A234" s="157" t="s">
        <v>160</v>
      </c>
      <c r="B234" s="16">
        <v>902</v>
      </c>
      <c r="C234" s="17" t="s">
        <v>161</v>
      </c>
      <c r="D234" s="18">
        <v>0</v>
      </c>
      <c r="E234" s="16"/>
      <c r="F234" s="16"/>
      <c r="G234" s="66">
        <f>G235+G258+G266+G274+G297</f>
        <v>35067949</v>
      </c>
      <c r="H234" s="66">
        <f>H235+H258+H266+H274+H297</f>
        <v>77696276.549999997</v>
      </c>
      <c r="I234" s="66">
        <f>I235+I258+I266+I274+I297</f>
        <v>46166518.600000001</v>
      </c>
    </row>
    <row r="235" spans="1:9" ht="19.5" customHeight="1" x14ac:dyDescent="0.25">
      <c r="A235" s="158" t="s">
        <v>162</v>
      </c>
      <c r="B235" s="87">
        <v>902</v>
      </c>
      <c r="C235" s="20" t="s">
        <v>161</v>
      </c>
      <c r="D235" s="21">
        <v>5</v>
      </c>
      <c r="E235" s="87"/>
      <c r="F235" s="87"/>
      <c r="G235" s="67">
        <f>G236</f>
        <v>1905000</v>
      </c>
      <c r="H235" s="67">
        <f t="shared" ref="H235:I236" si="59">H236</f>
        <v>2910000</v>
      </c>
      <c r="I235" s="67">
        <f t="shared" si="59"/>
        <v>3415000</v>
      </c>
    </row>
    <row r="236" spans="1:9" ht="40.5" customHeight="1" x14ac:dyDescent="0.25">
      <c r="A236" s="158" t="s">
        <v>105</v>
      </c>
      <c r="B236" s="87">
        <v>902</v>
      </c>
      <c r="C236" s="20" t="s">
        <v>161</v>
      </c>
      <c r="D236" s="21">
        <v>5</v>
      </c>
      <c r="E236" s="87" t="s">
        <v>106</v>
      </c>
      <c r="F236" s="87"/>
      <c r="G236" s="67">
        <f>G237</f>
        <v>1905000</v>
      </c>
      <c r="H236" s="67">
        <f t="shared" si="59"/>
        <v>2910000</v>
      </c>
      <c r="I236" s="67">
        <f t="shared" si="59"/>
        <v>3415000</v>
      </c>
    </row>
    <row r="237" spans="1:9" ht="16.5" customHeight="1" x14ac:dyDescent="0.25">
      <c r="A237" s="158" t="s">
        <v>163</v>
      </c>
      <c r="B237" s="87">
        <v>902</v>
      </c>
      <c r="C237" s="20" t="s">
        <v>161</v>
      </c>
      <c r="D237" s="21">
        <v>5</v>
      </c>
      <c r="E237" s="87" t="s">
        <v>164</v>
      </c>
      <c r="F237" s="87"/>
      <c r="G237" s="67">
        <f>G238+G243+G248+G253</f>
        <v>1905000</v>
      </c>
      <c r="H237" s="67">
        <f>H238+H243+H248+H253</f>
        <v>2910000</v>
      </c>
      <c r="I237" s="67">
        <f t="shared" ref="I237" si="60">I238+I243+I248+I253</f>
        <v>3415000</v>
      </c>
    </row>
    <row r="238" spans="1:9" ht="16.5" customHeight="1" x14ac:dyDescent="0.25">
      <c r="A238" s="158" t="s">
        <v>165</v>
      </c>
      <c r="B238" s="87">
        <v>902</v>
      </c>
      <c r="C238" s="20" t="s">
        <v>161</v>
      </c>
      <c r="D238" s="21">
        <v>5</v>
      </c>
      <c r="E238" s="87" t="s">
        <v>166</v>
      </c>
      <c r="F238" s="87"/>
      <c r="G238" s="67">
        <f>G239</f>
        <v>0</v>
      </c>
      <c r="H238" s="67">
        <f t="shared" ref="H238:I241" si="61">H239</f>
        <v>1000000</v>
      </c>
      <c r="I238" s="67">
        <f t="shared" si="61"/>
        <v>1500000</v>
      </c>
    </row>
    <row r="239" spans="1:9" ht="38.25" customHeight="1" x14ac:dyDescent="0.25">
      <c r="A239" s="158" t="s">
        <v>151</v>
      </c>
      <c r="B239" s="87">
        <v>902</v>
      </c>
      <c r="C239" s="20" t="s">
        <v>161</v>
      </c>
      <c r="D239" s="21">
        <v>5</v>
      </c>
      <c r="E239" s="87" t="s">
        <v>167</v>
      </c>
      <c r="F239" s="87"/>
      <c r="G239" s="67">
        <f>G240</f>
        <v>0</v>
      </c>
      <c r="H239" s="67">
        <f t="shared" si="61"/>
        <v>1000000</v>
      </c>
      <c r="I239" s="67">
        <f t="shared" si="61"/>
        <v>1500000</v>
      </c>
    </row>
    <row r="240" spans="1:9" ht="14.25" customHeight="1" x14ac:dyDescent="0.25">
      <c r="A240" s="158" t="s">
        <v>33</v>
      </c>
      <c r="B240" s="87">
        <v>902</v>
      </c>
      <c r="C240" s="20" t="s">
        <v>161</v>
      </c>
      <c r="D240" s="21">
        <v>5</v>
      </c>
      <c r="E240" s="87" t="s">
        <v>167</v>
      </c>
      <c r="F240" s="87">
        <v>800</v>
      </c>
      <c r="G240" s="67">
        <f>G241</f>
        <v>0</v>
      </c>
      <c r="H240" s="67">
        <f t="shared" si="61"/>
        <v>1000000</v>
      </c>
      <c r="I240" s="67">
        <f t="shared" si="61"/>
        <v>1500000</v>
      </c>
    </row>
    <row r="241" spans="1:9" ht="26.25" customHeight="1" x14ac:dyDescent="0.25">
      <c r="A241" s="158" t="s">
        <v>168</v>
      </c>
      <c r="B241" s="87">
        <v>902</v>
      </c>
      <c r="C241" s="20" t="s">
        <v>161</v>
      </c>
      <c r="D241" s="21">
        <v>5</v>
      </c>
      <c r="E241" s="87" t="s">
        <v>167</v>
      </c>
      <c r="F241" s="87">
        <v>810</v>
      </c>
      <c r="G241" s="67">
        <f>G242</f>
        <v>0</v>
      </c>
      <c r="H241" s="67">
        <f t="shared" si="61"/>
        <v>1000000</v>
      </c>
      <c r="I241" s="67">
        <f t="shared" si="61"/>
        <v>1500000</v>
      </c>
    </row>
    <row r="242" spans="1:9" ht="31.5" customHeight="1" x14ac:dyDescent="0.25">
      <c r="A242" s="162" t="s">
        <v>652</v>
      </c>
      <c r="B242" s="87">
        <v>902</v>
      </c>
      <c r="C242" s="20" t="s">
        <v>161</v>
      </c>
      <c r="D242" s="21">
        <v>5</v>
      </c>
      <c r="E242" s="87" t="s">
        <v>167</v>
      </c>
      <c r="F242" s="87">
        <v>811</v>
      </c>
      <c r="G242" s="65"/>
      <c r="H242" s="67">
        <v>1000000</v>
      </c>
      <c r="I242" s="67">
        <v>1500000</v>
      </c>
    </row>
    <row r="243" spans="1:9" ht="18.75" customHeight="1" x14ac:dyDescent="0.25">
      <c r="A243" s="158" t="s">
        <v>169</v>
      </c>
      <c r="B243" s="87">
        <v>902</v>
      </c>
      <c r="C243" s="20" t="s">
        <v>161</v>
      </c>
      <c r="D243" s="21">
        <v>5</v>
      </c>
      <c r="E243" s="87" t="s">
        <v>170</v>
      </c>
      <c r="F243" s="87"/>
      <c r="G243" s="67">
        <f>G244</f>
        <v>105000</v>
      </c>
      <c r="H243" s="67">
        <f t="shared" ref="H243:I246" si="62">H244</f>
        <v>110000</v>
      </c>
      <c r="I243" s="67">
        <f t="shared" si="62"/>
        <v>115000</v>
      </c>
    </row>
    <row r="244" spans="1:9" ht="39.75" customHeight="1" x14ac:dyDescent="0.25">
      <c r="A244" s="158" t="s">
        <v>151</v>
      </c>
      <c r="B244" s="87">
        <v>902</v>
      </c>
      <c r="C244" s="20" t="s">
        <v>161</v>
      </c>
      <c r="D244" s="21">
        <v>5</v>
      </c>
      <c r="E244" s="87" t="s">
        <v>171</v>
      </c>
      <c r="F244" s="87"/>
      <c r="G244" s="67">
        <f>G245</f>
        <v>105000</v>
      </c>
      <c r="H244" s="67">
        <f t="shared" si="62"/>
        <v>110000</v>
      </c>
      <c r="I244" s="67">
        <f t="shared" si="62"/>
        <v>115000</v>
      </c>
    </row>
    <row r="245" spans="1:9" ht="18.75" customHeight="1" x14ac:dyDescent="0.25">
      <c r="A245" s="158" t="s">
        <v>33</v>
      </c>
      <c r="B245" s="87">
        <v>902</v>
      </c>
      <c r="C245" s="20" t="s">
        <v>161</v>
      </c>
      <c r="D245" s="21">
        <v>5</v>
      </c>
      <c r="E245" s="87" t="s">
        <v>171</v>
      </c>
      <c r="F245" s="87">
        <v>800</v>
      </c>
      <c r="G245" s="67">
        <f>G246</f>
        <v>105000</v>
      </c>
      <c r="H245" s="67">
        <f t="shared" si="62"/>
        <v>110000</v>
      </c>
      <c r="I245" s="67">
        <f t="shared" si="62"/>
        <v>115000</v>
      </c>
    </row>
    <row r="246" spans="1:9" ht="26.25" customHeight="1" x14ac:dyDescent="0.25">
      <c r="A246" s="158" t="s">
        <v>168</v>
      </c>
      <c r="B246" s="87">
        <v>902</v>
      </c>
      <c r="C246" s="20" t="s">
        <v>161</v>
      </c>
      <c r="D246" s="21">
        <v>5</v>
      </c>
      <c r="E246" s="87" t="s">
        <v>171</v>
      </c>
      <c r="F246" s="87">
        <v>810</v>
      </c>
      <c r="G246" s="67">
        <f>G247</f>
        <v>105000</v>
      </c>
      <c r="H246" s="67">
        <f t="shared" si="62"/>
        <v>110000</v>
      </c>
      <c r="I246" s="67">
        <f t="shared" si="62"/>
        <v>115000</v>
      </c>
    </row>
    <row r="247" spans="1:9" ht="28.5" customHeight="1" x14ac:dyDescent="0.25">
      <c r="A247" s="162" t="s">
        <v>652</v>
      </c>
      <c r="B247" s="87">
        <v>902</v>
      </c>
      <c r="C247" s="20" t="s">
        <v>161</v>
      </c>
      <c r="D247" s="21">
        <v>5</v>
      </c>
      <c r="E247" s="87" t="s">
        <v>171</v>
      </c>
      <c r="F247" s="87">
        <v>811</v>
      </c>
      <c r="G247" s="67">
        <v>105000</v>
      </c>
      <c r="H247" s="67">
        <v>110000</v>
      </c>
      <c r="I247" s="67">
        <v>115000</v>
      </c>
    </row>
    <row r="248" spans="1:9" ht="25.5" customHeight="1" x14ac:dyDescent="0.25">
      <c r="A248" s="162" t="s">
        <v>172</v>
      </c>
      <c r="B248" s="87">
        <v>902</v>
      </c>
      <c r="C248" s="20" t="s">
        <v>161</v>
      </c>
      <c r="D248" s="21">
        <v>5</v>
      </c>
      <c r="E248" s="87" t="s">
        <v>173</v>
      </c>
      <c r="F248" s="87"/>
      <c r="G248" s="67">
        <f>G249</f>
        <v>1300000</v>
      </c>
      <c r="H248" s="67">
        <f t="shared" ref="H248:I251" si="63">H249</f>
        <v>1300000</v>
      </c>
      <c r="I248" s="67">
        <f t="shared" si="63"/>
        <v>1300000</v>
      </c>
    </row>
    <row r="249" spans="1:9" ht="39.75" customHeight="1" x14ac:dyDescent="0.25">
      <c r="A249" s="158" t="s">
        <v>151</v>
      </c>
      <c r="B249" s="87">
        <v>902</v>
      </c>
      <c r="C249" s="20" t="s">
        <v>161</v>
      </c>
      <c r="D249" s="21">
        <v>5</v>
      </c>
      <c r="E249" s="87" t="s">
        <v>174</v>
      </c>
      <c r="F249" s="87"/>
      <c r="G249" s="67">
        <f>G250</f>
        <v>1300000</v>
      </c>
      <c r="H249" s="67">
        <f t="shared" si="63"/>
        <v>1300000</v>
      </c>
      <c r="I249" s="67">
        <f t="shared" si="63"/>
        <v>1300000</v>
      </c>
    </row>
    <row r="250" spans="1:9" ht="18" customHeight="1" x14ac:dyDescent="0.25">
      <c r="A250" s="158" t="s">
        <v>33</v>
      </c>
      <c r="B250" s="87">
        <v>902</v>
      </c>
      <c r="C250" s="20" t="s">
        <v>161</v>
      </c>
      <c r="D250" s="21">
        <v>5</v>
      </c>
      <c r="E250" s="87" t="s">
        <v>174</v>
      </c>
      <c r="F250" s="87">
        <v>800</v>
      </c>
      <c r="G250" s="67">
        <f>G251</f>
        <v>1300000</v>
      </c>
      <c r="H250" s="67">
        <f t="shared" si="63"/>
        <v>1300000</v>
      </c>
      <c r="I250" s="67">
        <f t="shared" si="63"/>
        <v>1300000</v>
      </c>
    </row>
    <row r="251" spans="1:9" ht="25.5" customHeight="1" x14ac:dyDescent="0.25">
      <c r="A251" s="158" t="s">
        <v>168</v>
      </c>
      <c r="B251" s="87">
        <v>902</v>
      </c>
      <c r="C251" s="20" t="s">
        <v>161</v>
      </c>
      <c r="D251" s="21">
        <v>5</v>
      </c>
      <c r="E251" s="87" t="s">
        <v>174</v>
      </c>
      <c r="F251" s="87">
        <v>810</v>
      </c>
      <c r="G251" s="67">
        <f>G252</f>
        <v>1300000</v>
      </c>
      <c r="H251" s="67">
        <f t="shared" si="63"/>
        <v>1300000</v>
      </c>
      <c r="I251" s="67">
        <f t="shared" si="63"/>
        <v>1300000</v>
      </c>
    </row>
    <row r="252" spans="1:9" ht="27.75" customHeight="1" x14ac:dyDescent="0.25">
      <c r="A252" s="158" t="s">
        <v>175</v>
      </c>
      <c r="B252" s="87">
        <v>902</v>
      </c>
      <c r="C252" s="20" t="s">
        <v>161</v>
      </c>
      <c r="D252" s="21">
        <v>5</v>
      </c>
      <c r="E252" s="87" t="s">
        <v>174</v>
      </c>
      <c r="F252" s="87">
        <v>811</v>
      </c>
      <c r="G252" s="67">
        <v>1300000</v>
      </c>
      <c r="H252" s="67">
        <v>1300000</v>
      </c>
      <c r="I252" s="67">
        <v>1300000</v>
      </c>
    </row>
    <row r="253" spans="1:9" ht="26.25" customHeight="1" x14ac:dyDescent="0.25">
      <c r="A253" s="158" t="s">
        <v>176</v>
      </c>
      <c r="B253" s="87">
        <v>902</v>
      </c>
      <c r="C253" s="20" t="s">
        <v>161</v>
      </c>
      <c r="D253" s="21">
        <v>5</v>
      </c>
      <c r="E253" s="87" t="s">
        <v>177</v>
      </c>
      <c r="F253" s="87"/>
      <c r="G253" s="67">
        <f>G254</f>
        <v>500000</v>
      </c>
      <c r="H253" s="67">
        <f t="shared" ref="H253:I255" si="64">H254</f>
        <v>500000</v>
      </c>
      <c r="I253" s="67">
        <f t="shared" si="64"/>
        <v>500000</v>
      </c>
    </row>
    <row r="254" spans="1:9" ht="39.75" customHeight="1" x14ac:dyDescent="0.25">
      <c r="A254" s="158" t="s">
        <v>151</v>
      </c>
      <c r="B254" s="87">
        <v>902</v>
      </c>
      <c r="C254" s="20" t="s">
        <v>161</v>
      </c>
      <c r="D254" s="21">
        <v>5</v>
      </c>
      <c r="E254" s="87" t="s">
        <v>178</v>
      </c>
      <c r="F254" s="87"/>
      <c r="G254" s="67">
        <f>G255</f>
        <v>500000</v>
      </c>
      <c r="H254" s="67">
        <f t="shared" si="64"/>
        <v>500000</v>
      </c>
      <c r="I254" s="67">
        <f t="shared" si="64"/>
        <v>500000</v>
      </c>
    </row>
    <row r="255" spans="1:9" ht="20.25" customHeight="1" x14ac:dyDescent="0.25">
      <c r="A255" s="158" t="s">
        <v>33</v>
      </c>
      <c r="B255" s="87">
        <v>902</v>
      </c>
      <c r="C255" s="20" t="s">
        <v>161</v>
      </c>
      <c r="D255" s="21">
        <v>5</v>
      </c>
      <c r="E255" s="87" t="s">
        <v>178</v>
      </c>
      <c r="F255" s="87">
        <v>800</v>
      </c>
      <c r="G255" s="67">
        <f>G256</f>
        <v>500000</v>
      </c>
      <c r="H255" s="67">
        <f t="shared" si="64"/>
        <v>500000</v>
      </c>
      <c r="I255" s="67">
        <f t="shared" si="64"/>
        <v>500000</v>
      </c>
    </row>
    <row r="256" spans="1:9" ht="29.25" customHeight="1" x14ac:dyDescent="0.25">
      <c r="A256" s="158" t="s">
        <v>168</v>
      </c>
      <c r="B256" s="87">
        <v>902</v>
      </c>
      <c r="C256" s="20" t="s">
        <v>161</v>
      </c>
      <c r="D256" s="21">
        <v>5</v>
      </c>
      <c r="E256" s="87" t="s">
        <v>179</v>
      </c>
      <c r="F256" s="87">
        <v>810</v>
      </c>
      <c r="G256" s="67">
        <f>G257</f>
        <v>500000</v>
      </c>
      <c r="H256" s="67">
        <f>H257</f>
        <v>500000</v>
      </c>
      <c r="I256" s="67">
        <f>I257</f>
        <v>500000</v>
      </c>
    </row>
    <row r="257" spans="1:11" ht="41.25" customHeight="1" x14ac:dyDescent="0.25">
      <c r="A257" s="162" t="s">
        <v>180</v>
      </c>
      <c r="B257" s="87">
        <v>902</v>
      </c>
      <c r="C257" s="20" t="s">
        <v>161</v>
      </c>
      <c r="D257" s="21">
        <v>5</v>
      </c>
      <c r="E257" s="87" t="s">
        <v>178</v>
      </c>
      <c r="F257" s="87">
        <v>813</v>
      </c>
      <c r="G257" s="67">
        <v>500000</v>
      </c>
      <c r="H257" s="67">
        <v>500000</v>
      </c>
      <c r="I257" s="67">
        <v>500000</v>
      </c>
    </row>
    <row r="258" spans="1:11" x14ac:dyDescent="0.25">
      <c r="A258" s="158" t="s">
        <v>181</v>
      </c>
      <c r="B258" s="87">
        <v>902</v>
      </c>
      <c r="C258" s="20" t="s">
        <v>161</v>
      </c>
      <c r="D258" s="21">
        <v>8</v>
      </c>
      <c r="E258" s="87"/>
      <c r="F258" s="87"/>
      <c r="G258" s="67">
        <f t="shared" ref="G258:I264" si="65">G259</f>
        <v>2300000</v>
      </c>
      <c r="H258" s="67">
        <f t="shared" si="65"/>
        <v>2403500</v>
      </c>
      <c r="I258" s="67">
        <f t="shared" si="65"/>
        <v>2511575</v>
      </c>
      <c r="J258" s="145"/>
      <c r="K258" s="105"/>
    </row>
    <row r="259" spans="1:11" ht="36.75" customHeight="1" x14ac:dyDescent="0.25">
      <c r="A259" s="158" t="s">
        <v>182</v>
      </c>
      <c r="B259" s="87">
        <v>902</v>
      </c>
      <c r="C259" s="20" t="s">
        <v>161</v>
      </c>
      <c r="D259" s="21">
        <v>8</v>
      </c>
      <c r="E259" s="87" t="s">
        <v>183</v>
      </c>
      <c r="F259" s="87"/>
      <c r="G259" s="67">
        <f t="shared" si="65"/>
        <v>2300000</v>
      </c>
      <c r="H259" s="67">
        <f t="shared" si="65"/>
        <v>2403500</v>
      </c>
      <c r="I259" s="67">
        <f t="shared" si="65"/>
        <v>2511575</v>
      </c>
      <c r="J259" s="78"/>
      <c r="K259" s="106"/>
    </row>
    <row r="260" spans="1:11" ht="25.5" x14ac:dyDescent="0.25">
      <c r="A260" s="158" t="s">
        <v>184</v>
      </c>
      <c r="B260" s="87">
        <v>902</v>
      </c>
      <c r="C260" s="20" t="s">
        <v>161</v>
      </c>
      <c r="D260" s="21">
        <v>8</v>
      </c>
      <c r="E260" s="84" t="s">
        <v>185</v>
      </c>
      <c r="F260" s="87"/>
      <c r="G260" s="67">
        <f>G261</f>
        <v>2300000</v>
      </c>
      <c r="H260" s="67">
        <f t="shared" si="65"/>
        <v>2403500</v>
      </c>
      <c r="I260" s="67">
        <f t="shared" si="65"/>
        <v>2511575</v>
      </c>
      <c r="J260" s="78"/>
      <c r="K260" s="106"/>
    </row>
    <row r="261" spans="1:11" ht="38.25" x14ac:dyDescent="0.25">
      <c r="A261" s="158" t="s">
        <v>186</v>
      </c>
      <c r="B261" s="87">
        <v>902</v>
      </c>
      <c r="C261" s="20" t="s">
        <v>161</v>
      </c>
      <c r="D261" s="21">
        <v>8</v>
      </c>
      <c r="E261" s="87" t="s">
        <v>187</v>
      </c>
      <c r="F261" s="87"/>
      <c r="G261" s="67">
        <f>G262</f>
        <v>2300000</v>
      </c>
      <c r="H261" s="67">
        <f t="shared" si="65"/>
        <v>2403500</v>
      </c>
      <c r="I261" s="67">
        <f t="shared" si="65"/>
        <v>2511575</v>
      </c>
      <c r="J261" s="78"/>
      <c r="K261" s="106"/>
    </row>
    <row r="262" spans="1:11" ht="42.75" customHeight="1" x14ac:dyDescent="0.25">
      <c r="A262" s="158" t="s">
        <v>188</v>
      </c>
      <c r="B262" s="87">
        <v>902</v>
      </c>
      <c r="C262" s="20" t="s">
        <v>161</v>
      </c>
      <c r="D262" s="21">
        <v>8</v>
      </c>
      <c r="E262" s="87" t="s">
        <v>189</v>
      </c>
      <c r="F262" s="87"/>
      <c r="G262" s="67">
        <f t="shared" si="65"/>
        <v>2300000</v>
      </c>
      <c r="H262" s="67">
        <f t="shared" si="65"/>
        <v>2403500</v>
      </c>
      <c r="I262" s="67">
        <f t="shared" si="65"/>
        <v>2511575</v>
      </c>
      <c r="J262" s="78"/>
      <c r="K262" s="106"/>
    </row>
    <row r="263" spans="1:11" x14ac:dyDescent="0.25">
      <c r="A263" s="158" t="s">
        <v>33</v>
      </c>
      <c r="B263" s="87">
        <v>902</v>
      </c>
      <c r="C263" s="20" t="s">
        <v>161</v>
      </c>
      <c r="D263" s="21">
        <v>8</v>
      </c>
      <c r="E263" s="87" t="str">
        <f>E262</f>
        <v>11 2 01 09990</v>
      </c>
      <c r="F263" s="87">
        <v>800</v>
      </c>
      <c r="G263" s="67">
        <f t="shared" si="65"/>
        <v>2300000</v>
      </c>
      <c r="H263" s="67">
        <f t="shared" si="65"/>
        <v>2403500</v>
      </c>
      <c r="I263" s="67">
        <f t="shared" si="65"/>
        <v>2511575</v>
      </c>
      <c r="J263" s="78"/>
      <c r="K263" s="106"/>
    </row>
    <row r="264" spans="1:11" ht="26.25" customHeight="1" x14ac:dyDescent="0.25">
      <c r="A264" s="158" t="s">
        <v>168</v>
      </c>
      <c r="B264" s="87">
        <v>902</v>
      </c>
      <c r="C264" s="20" t="s">
        <v>161</v>
      </c>
      <c r="D264" s="21">
        <v>8</v>
      </c>
      <c r="E264" s="87" t="str">
        <f>E263</f>
        <v>11 2 01 09990</v>
      </c>
      <c r="F264" s="87">
        <v>810</v>
      </c>
      <c r="G264" s="67">
        <f t="shared" si="65"/>
        <v>2300000</v>
      </c>
      <c r="H264" s="67">
        <f t="shared" si="65"/>
        <v>2403500</v>
      </c>
      <c r="I264" s="67">
        <f t="shared" si="65"/>
        <v>2511575</v>
      </c>
      <c r="J264" s="78"/>
      <c r="K264" s="106"/>
    </row>
    <row r="265" spans="1:11" ht="31.5" customHeight="1" x14ac:dyDescent="0.25">
      <c r="A265" s="162" t="s">
        <v>175</v>
      </c>
      <c r="B265" s="87">
        <v>902</v>
      </c>
      <c r="C265" s="20" t="s">
        <v>161</v>
      </c>
      <c r="D265" s="21">
        <v>8</v>
      </c>
      <c r="E265" s="87" t="str">
        <f>E264</f>
        <v>11 2 01 09990</v>
      </c>
      <c r="F265" s="87">
        <v>811</v>
      </c>
      <c r="G265" s="67">
        <v>2300000</v>
      </c>
      <c r="H265" s="67">
        <v>2403500</v>
      </c>
      <c r="I265" s="67">
        <v>2511575</v>
      </c>
      <c r="J265" s="78"/>
      <c r="K265" s="106"/>
    </row>
    <row r="266" spans="1:11" x14ac:dyDescent="0.25">
      <c r="A266" s="158" t="s">
        <v>192</v>
      </c>
      <c r="B266" s="87">
        <v>902</v>
      </c>
      <c r="C266" s="20" t="s">
        <v>161</v>
      </c>
      <c r="D266" s="21">
        <v>9</v>
      </c>
      <c r="E266" s="87"/>
      <c r="F266" s="87"/>
      <c r="G266" s="67">
        <f>G267</f>
        <v>22100009</v>
      </c>
      <c r="H266" s="67">
        <f t="shared" ref="H266:I266" si="66">H267</f>
        <v>63721886.549999997</v>
      </c>
      <c r="I266" s="67">
        <f t="shared" si="66"/>
        <v>31524053.600000001</v>
      </c>
      <c r="J266" s="146"/>
      <c r="K266" s="107"/>
    </row>
    <row r="267" spans="1:11" ht="28.5" customHeight="1" x14ac:dyDescent="0.25">
      <c r="A267" s="158" t="s">
        <v>182</v>
      </c>
      <c r="B267" s="87">
        <v>902</v>
      </c>
      <c r="C267" s="20" t="s">
        <v>161</v>
      </c>
      <c r="D267" s="21">
        <v>9</v>
      </c>
      <c r="E267" s="87" t="s">
        <v>183</v>
      </c>
      <c r="F267" s="87"/>
      <c r="G267" s="67">
        <f t="shared" ref="G267:I272" si="67">G268</f>
        <v>22100009</v>
      </c>
      <c r="H267" s="67">
        <f t="shared" si="67"/>
        <v>63721886.549999997</v>
      </c>
      <c r="I267" s="67">
        <f t="shared" si="67"/>
        <v>31524053.600000001</v>
      </c>
    </row>
    <row r="268" spans="1:11" ht="17.25" customHeight="1" x14ac:dyDescent="0.25">
      <c r="A268" s="158" t="s">
        <v>196</v>
      </c>
      <c r="B268" s="87">
        <v>902</v>
      </c>
      <c r="C268" s="20" t="s">
        <v>161</v>
      </c>
      <c r="D268" s="21">
        <v>9</v>
      </c>
      <c r="E268" s="87" t="s">
        <v>197</v>
      </c>
      <c r="F268" s="87"/>
      <c r="G268" s="67">
        <f>G269</f>
        <v>22100009</v>
      </c>
      <c r="H268" s="67">
        <f t="shared" si="67"/>
        <v>63721886.549999997</v>
      </c>
      <c r="I268" s="67">
        <f t="shared" si="67"/>
        <v>31524053.600000001</v>
      </c>
    </row>
    <row r="269" spans="1:11" ht="57" customHeight="1" x14ac:dyDescent="0.25">
      <c r="A269" s="158" t="s">
        <v>198</v>
      </c>
      <c r="B269" s="87">
        <v>902</v>
      </c>
      <c r="C269" s="20" t="s">
        <v>161</v>
      </c>
      <c r="D269" s="21">
        <v>9</v>
      </c>
      <c r="E269" s="87" t="s">
        <v>199</v>
      </c>
      <c r="F269" s="87"/>
      <c r="G269" s="67">
        <f t="shared" si="67"/>
        <v>22100009</v>
      </c>
      <c r="H269" s="67">
        <f t="shared" si="67"/>
        <v>63721886.549999997</v>
      </c>
      <c r="I269" s="67">
        <f t="shared" si="67"/>
        <v>31524053.600000001</v>
      </c>
    </row>
    <row r="270" spans="1:11" ht="42.75" customHeight="1" x14ac:dyDescent="0.25">
      <c r="A270" s="158" t="s">
        <v>188</v>
      </c>
      <c r="B270" s="87">
        <v>902</v>
      </c>
      <c r="C270" s="20" t="s">
        <v>161</v>
      </c>
      <c r="D270" s="21">
        <v>9</v>
      </c>
      <c r="E270" s="87" t="s">
        <v>200</v>
      </c>
      <c r="F270" s="87"/>
      <c r="G270" s="67">
        <f t="shared" si="67"/>
        <v>22100009</v>
      </c>
      <c r="H270" s="67">
        <f t="shared" si="67"/>
        <v>63721886.549999997</v>
      </c>
      <c r="I270" s="67">
        <f t="shared" si="67"/>
        <v>31524053.600000001</v>
      </c>
    </row>
    <row r="271" spans="1:11" x14ac:dyDescent="0.25">
      <c r="A271" s="158" t="s">
        <v>29</v>
      </c>
      <c r="B271" s="87">
        <v>902</v>
      </c>
      <c r="C271" s="20" t="s">
        <v>161</v>
      </c>
      <c r="D271" s="21">
        <v>9</v>
      </c>
      <c r="E271" s="87" t="str">
        <f>E270</f>
        <v>11 1 01 09990</v>
      </c>
      <c r="F271" s="87">
        <v>200</v>
      </c>
      <c r="G271" s="67">
        <f t="shared" si="67"/>
        <v>22100009</v>
      </c>
      <c r="H271" s="67">
        <f t="shared" si="67"/>
        <v>63721886.549999997</v>
      </c>
      <c r="I271" s="67">
        <f t="shared" si="67"/>
        <v>31524053.600000001</v>
      </c>
    </row>
    <row r="272" spans="1:11" ht="18.75" customHeight="1" x14ac:dyDescent="0.25">
      <c r="A272" s="158" t="s">
        <v>30</v>
      </c>
      <c r="B272" s="87">
        <v>902</v>
      </c>
      <c r="C272" s="20" t="s">
        <v>161</v>
      </c>
      <c r="D272" s="21">
        <v>9</v>
      </c>
      <c r="E272" s="87" t="str">
        <f>E271</f>
        <v>11 1 01 09990</v>
      </c>
      <c r="F272" s="87">
        <v>240</v>
      </c>
      <c r="G272" s="67">
        <f t="shared" si="67"/>
        <v>22100009</v>
      </c>
      <c r="H272" s="67">
        <f t="shared" si="67"/>
        <v>63721886.549999997</v>
      </c>
      <c r="I272" s="67">
        <f t="shared" si="67"/>
        <v>31524053.600000001</v>
      </c>
    </row>
    <row r="273" spans="1:9" ht="19.5" customHeight="1" x14ac:dyDescent="0.25">
      <c r="A273" s="158" t="s">
        <v>32</v>
      </c>
      <c r="B273" s="87">
        <v>902</v>
      </c>
      <c r="C273" s="20" t="s">
        <v>161</v>
      </c>
      <c r="D273" s="21">
        <v>9</v>
      </c>
      <c r="E273" s="87" t="str">
        <f>E272</f>
        <v>11 1 01 09990</v>
      </c>
      <c r="F273" s="87">
        <v>244</v>
      </c>
      <c r="G273" s="67">
        <f>22188679-88670</f>
        <v>22100009</v>
      </c>
      <c r="H273" s="67">
        <v>63721886.549999997</v>
      </c>
      <c r="I273" s="67">
        <v>31524053.600000001</v>
      </c>
    </row>
    <row r="274" spans="1:9" x14ac:dyDescent="0.25">
      <c r="A274" s="158" t="s">
        <v>201</v>
      </c>
      <c r="B274" s="87">
        <v>902</v>
      </c>
      <c r="C274" s="20" t="s">
        <v>161</v>
      </c>
      <c r="D274" s="21">
        <v>10</v>
      </c>
      <c r="E274" s="87"/>
      <c r="F274" s="87"/>
      <c r="G274" s="67">
        <f t="shared" ref="G274:I275" si="68">G275</f>
        <v>6004820</v>
      </c>
      <c r="H274" s="67">
        <f t="shared" si="68"/>
        <v>5854820</v>
      </c>
      <c r="I274" s="67">
        <f t="shared" si="68"/>
        <v>5854820</v>
      </c>
    </row>
    <row r="275" spans="1:9" ht="28.5" customHeight="1" x14ac:dyDescent="0.25">
      <c r="A275" s="158" t="s">
        <v>202</v>
      </c>
      <c r="B275" s="87">
        <v>902</v>
      </c>
      <c r="C275" s="20" t="s">
        <v>161</v>
      </c>
      <c r="D275" s="21">
        <v>10</v>
      </c>
      <c r="E275" s="87" t="s">
        <v>203</v>
      </c>
      <c r="F275" s="87"/>
      <c r="G275" s="67">
        <f t="shared" si="68"/>
        <v>6004820</v>
      </c>
      <c r="H275" s="67">
        <f t="shared" si="68"/>
        <v>5854820</v>
      </c>
      <c r="I275" s="67">
        <f t="shared" si="68"/>
        <v>5854820</v>
      </c>
    </row>
    <row r="276" spans="1:9" x14ac:dyDescent="0.25">
      <c r="A276" s="158" t="s">
        <v>204</v>
      </c>
      <c r="B276" s="87">
        <v>902</v>
      </c>
      <c r="C276" s="20" t="s">
        <v>161</v>
      </c>
      <c r="D276" s="21">
        <v>10</v>
      </c>
      <c r="E276" s="87" t="s">
        <v>205</v>
      </c>
      <c r="F276" s="87"/>
      <c r="G276" s="67">
        <f>G277+G285+G292</f>
        <v>6004820</v>
      </c>
      <c r="H276" s="67">
        <f t="shared" ref="H276:I276" si="69">H277+H285+H292</f>
        <v>5854820</v>
      </c>
      <c r="I276" s="67">
        <f t="shared" si="69"/>
        <v>5854820</v>
      </c>
    </row>
    <row r="277" spans="1:9" ht="25.5" x14ac:dyDescent="0.25">
      <c r="A277" s="158" t="s">
        <v>206</v>
      </c>
      <c r="B277" s="87">
        <v>902</v>
      </c>
      <c r="C277" s="20" t="s">
        <v>161</v>
      </c>
      <c r="D277" s="21">
        <v>10</v>
      </c>
      <c r="E277" s="87" t="s">
        <v>207</v>
      </c>
      <c r="F277" s="87"/>
      <c r="G277" s="67">
        <f>G278</f>
        <v>150000</v>
      </c>
      <c r="H277" s="67">
        <v>0</v>
      </c>
      <c r="I277" s="67">
        <v>0</v>
      </c>
    </row>
    <row r="278" spans="1:9" ht="38.25" x14ac:dyDescent="0.25">
      <c r="A278" s="158" t="s">
        <v>208</v>
      </c>
      <c r="B278" s="87">
        <v>902</v>
      </c>
      <c r="C278" s="20" t="s">
        <v>161</v>
      </c>
      <c r="D278" s="21">
        <v>10</v>
      </c>
      <c r="E278" s="87" t="s">
        <v>209</v>
      </c>
      <c r="F278" s="87"/>
      <c r="G278" s="67">
        <f>G279+G282</f>
        <v>150000</v>
      </c>
      <c r="H278" s="67">
        <v>0</v>
      </c>
      <c r="I278" s="67">
        <v>0</v>
      </c>
    </row>
    <row r="279" spans="1:9" ht="38.25" hidden="1" x14ac:dyDescent="0.25">
      <c r="A279" s="158" t="s">
        <v>25</v>
      </c>
      <c r="B279" s="87">
        <v>902</v>
      </c>
      <c r="C279" s="20" t="s">
        <v>161</v>
      </c>
      <c r="D279" s="21">
        <v>10</v>
      </c>
      <c r="E279" s="87" t="s">
        <v>209</v>
      </c>
      <c r="F279" s="87">
        <v>100</v>
      </c>
      <c r="G279" s="67">
        <f>G280</f>
        <v>0</v>
      </c>
      <c r="H279" s="67">
        <v>0</v>
      </c>
      <c r="I279" s="67">
        <v>0</v>
      </c>
    </row>
    <row r="280" spans="1:9" hidden="1" x14ac:dyDescent="0.25">
      <c r="A280" s="158" t="s">
        <v>44</v>
      </c>
      <c r="B280" s="87">
        <v>902</v>
      </c>
      <c r="C280" s="20" t="s">
        <v>161</v>
      </c>
      <c r="D280" s="21">
        <v>10</v>
      </c>
      <c r="E280" s="87" t="s">
        <v>209</v>
      </c>
      <c r="F280" s="87">
        <v>120</v>
      </c>
      <c r="G280" s="67">
        <f>G281</f>
        <v>0</v>
      </c>
      <c r="H280" s="67">
        <v>0</v>
      </c>
      <c r="I280" s="67">
        <v>0</v>
      </c>
    </row>
    <row r="281" spans="1:9" ht="25.5" hidden="1" x14ac:dyDescent="0.25">
      <c r="A281" s="158" t="s">
        <v>210</v>
      </c>
      <c r="B281" s="87">
        <v>902</v>
      </c>
      <c r="C281" s="20" t="s">
        <v>161</v>
      </c>
      <c r="D281" s="21">
        <v>10</v>
      </c>
      <c r="E281" s="87" t="s">
        <v>209</v>
      </c>
      <c r="F281" s="87">
        <v>122</v>
      </c>
      <c r="G281" s="67"/>
      <c r="H281" s="67">
        <v>0</v>
      </c>
      <c r="I281" s="67">
        <v>0</v>
      </c>
    </row>
    <row r="282" spans="1:9" ht="20.25" customHeight="1" x14ac:dyDescent="0.25">
      <c r="A282" s="158" t="s">
        <v>145</v>
      </c>
      <c r="B282" s="87">
        <v>902</v>
      </c>
      <c r="C282" s="20" t="s">
        <v>161</v>
      </c>
      <c r="D282" s="21">
        <v>10</v>
      </c>
      <c r="E282" s="87" t="s">
        <v>209</v>
      </c>
      <c r="F282" s="87">
        <v>200</v>
      </c>
      <c r="G282" s="67">
        <f>G283</f>
        <v>150000</v>
      </c>
      <c r="H282" s="67">
        <v>0</v>
      </c>
      <c r="I282" s="67">
        <v>0</v>
      </c>
    </row>
    <row r="283" spans="1:9" ht="25.5" x14ac:dyDescent="0.25">
      <c r="A283" s="158" t="s">
        <v>123</v>
      </c>
      <c r="B283" s="87">
        <v>902</v>
      </c>
      <c r="C283" s="20" t="s">
        <v>161</v>
      </c>
      <c r="D283" s="21">
        <v>10</v>
      </c>
      <c r="E283" s="87" t="s">
        <v>209</v>
      </c>
      <c r="F283" s="87">
        <v>240</v>
      </c>
      <c r="G283" s="67">
        <f>G284</f>
        <v>150000</v>
      </c>
      <c r="H283" s="67">
        <v>0</v>
      </c>
      <c r="I283" s="67">
        <v>0</v>
      </c>
    </row>
    <row r="284" spans="1:9" ht="20.25" customHeight="1" x14ac:dyDescent="0.25">
      <c r="A284" s="158" t="s">
        <v>653</v>
      </c>
      <c r="B284" s="87">
        <v>902</v>
      </c>
      <c r="C284" s="20" t="s">
        <v>161</v>
      </c>
      <c r="D284" s="21">
        <v>10</v>
      </c>
      <c r="E284" s="87" t="s">
        <v>209</v>
      </c>
      <c r="F284" s="87">
        <v>244</v>
      </c>
      <c r="G284" s="67">
        <v>150000</v>
      </c>
      <c r="H284" s="67">
        <v>0</v>
      </c>
      <c r="I284" s="67">
        <v>0</v>
      </c>
    </row>
    <row r="285" spans="1:9" ht="30" customHeight="1" x14ac:dyDescent="0.25">
      <c r="A285" s="162" t="s">
        <v>212</v>
      </c>
      <c r="B285" s="87">
        <v>902</v>
      </c>
      <c r="C285" s="20" t="s">
        <v>161</v>
      </c>
      <c r="D285" s="21">
        <v>10</v>
      </c>
      <c r="E285" s="87" t="s">
        <v>213</v>
      </c>
      <c r="F285" s="87"/>
      <c r="G285" s="67">
        <f>G286</f>
        <v>1400000</v>
      </c>
      <c r="H285" s="67">
        <f t="shared" ref="H285:I287" si="70">H286</f>
        <v>1400000</v>
      </c>
      <c r="I285" s="67">
        <f t="shared" si="70"/>
        <v>1400000</v>
      </c>
    </row>
    <row r="286" spans="1:9" ht="42.75" customHeight="1" x14ac:dyDescent="0.25">
      <c r="A286" s="158" t="s">
        <v>188</v>
      </c>
      <c r="B286" s="87">
        <v>902</v>
      </c>
      <c r="C286" s="20" t="s">
        <v>161</v>
      </c>
      <c r="D286" s="21">
        <v>10</v>
      </c>
      <c r="E286" s="87" t="s">
        <v>214</v>
      </c>
      <c r="F286" s="87"/>
      <c r="G286" s="67">
        <f>G287</f>
        <v>1400000</v>
      </c>
      <c r="H286" s="67">
        <f t="shared" si="70"/>
        <v>1400000</v>
      </c>
      <c r="I286" s="67">
        <f t="shared" si="70"/>
        <v>1400000</v>
      </c>
    </row>
    <row r="287" spans="1:9" x14ac:dyDescent="0.25">
      <c r="A287" s="158" t="s">
        <v>29</v>
      </c>
      <c r="B287" s="87">
        <v>902</v>
      </c>
      <c r="C287" s="20" t="s">
        <v>161</v>
      </c>
      <c r="D287" s="21">
        <v>10</v>
      </c>
      <c r="E287" s="87" t="str">
        <f>E286</f>
        <v>10 1 02 09990</v>
      </c>
      <c r="F287" s="87">
        <v>200</v>
      </c>
      <c r="G287" s="67">
        <f>G288</f>
        <v>1400000</v>
      </c>
      <c r="H287" s="67">
        <f t="shared" si="70"/>
        <v>1400000</v>
      </c>
      <c r="I287" s="67">
        <f t="shared" si="70"/>
        <v>1400000</v>
      </c>
    </row>
    <row r="288" spans="1:9" ht="25.5" x14ac:dyDescent="0.25">
      <c r="A288" s="158" t="s">
        <v>30</v>
      </c>
      <c r="B288" s="87">
        <v>902</v>
      </c>
      <c r="C288" s="20" t="s">
        <v>161</v>
      </c>
      <c r="D288" s="21">
        <v>10</v>
      </c>
      <c r="E288" s="87" t="str">
        <f>E287</f>
        <v>10 1 02 09990</v>
      </c>
      <c r="F288" s="87">
        <v>240</v>
      </c>
      <c r="G288" s="65">
        <f>G289+G290</f>
        <v>1400000</v>
      </c>
      <c r="H288" s="65">
        <f t="shared" ref="H288:I288" si="71">H289+H290</f>
        <v>1400000</v>
      </c>
      <c r="I288" s="65">
        <f t="shared" si="71"/>
        <v>1400000</v>
      </c>
    </row>
    <row r="289" spans="1:9" x14ac:dyDescent="0.25">
      <c r="A289" s="158" t="s">
        <v>31</v>
      </c>
      <c r="B289" s="87">
        <v>902</v>
      </c>
      <c r="C289" s="20" t="s">
        <v>161</v>
      </c>
      <c r="D289" s="21">
        <v>10</v>
      </c>
      <c r="E289" s="87" t="str">
        <f>E288</f>
        <v>10 1 02 09990</v>
      </c>
      <c r="F289" s="87">
        <v>242</v>
      </c>
      <c r="G289" s="65">
        <v>1200000</v>
      </c>
      <c r="H289" s="65">
        <v>1200000</v>
      </c>
      <c r="I289" s="65">
        <v>1200000</v>
      </c>
    </row>
    <row r="290" spans="1:9" ht="25.5" x14ac:dyDescent="0.25">
      <c r="A290" s="158" t="s">
        <v>32</v>
      </c>
      <c r="B290" s="87">
        <v>902</v>
      </c>
      <c r="C290" s="20" t="s">
        <v>161</v>
      </c>
      <c r="D290" s="21">
        <v>10</v>
      </c>
      <c r="E290" s="87" t="str">
        <f>E289</f>
        <v>10 1 02 09990</v>
      </c>
      <c r="F290" s="87">
        <v>244</v>
      </c>
      <c r="G290" s="65">
        <v>200000</v>
      </c>
      <c r="H290" s="65">
        <v>200000</v>
      </c>
      <c r="I290" s="65">
        <v>200000</v>
      </c>
    </row>
    <row r="291" spans="1:9" x14ac:dyDescent="0.25">
      <c r="A291" s="158" t="s">
        <v>215</v>
      </c>
      <c r="B291" s="87">
        <v>902</v>
      </c>
      <c r="C291" s="20" t="s">
        <v>161</v>
      </c>
      <c r="D291" s="21">
        <v>10</v>
      </c>
      <c r="E291" s="87" t="s">
        <v>216</v>
      </c>
      <c r="F291" s="87"/>
      <c r="G291" s="67">
        <f>G292</f>
        <v>4454820</v>
      </c>
      <c r="H291" s="67">
        <f t="shared" ref="H291:I293" si="72">H292</f>
        <v>4454820</v>
      </c>
      <c r="I291" s="67">
        <f t="shared" si="72"/>
        <v>4454820</v>
      </c>
    </row>
    <row r="292" spans="1:9" ht="45" customHeight="1" x14ac:dyDescent="0.25">
      <c r="A292" s="158" t="s">
        <v>188</v>
      </c>
      <c r="B292" s="87">
        <v>902</v>
      </c>
      <c r="C292" s="20" t="s">
        <v>161</v>
      </c>
      <c r="D292" s="21">
        <v>10</v>
      </c>
      <c r="E292" s="87" t="s">
        <v>217</v>
      </c>
      <c r="F292" s="87"/>
      <c r="G292" s="67">
        <f>G293</f>
        <v>4454820</v>
      </c>
      <c r="H292" s="67">
        <f t="shared" si="72"/>
        <v>4454820</v>
      </c>
      <c r="I292" s="67">
        <f t="shared" si="72"/>
        <v>4454820</v>
      </c>
    </row>
    <row r="293" spans="1:9" x14ac:dyDescent="0.25">
      <c r="A293" s="158" t="s">
        <v>29</v>
      </c>
      <c r="B293" s="87">
        <v>902</v>
      </c>
      <c r="C293" s="20" t="s">
        <v>161</v>
      </c>
      <c r="D293" s="21">
        <v>10</v>
      </c>
      <c r="E293" s="87" t="str">
        <f>E292</f>
        <v>10 1 06 09990</v>
      </c>
      <c r="F293" s="87">
        <v>200</v>
      </c>
      <c r="G293" s="67">
        <f>G294</f>
        <v>4454820</v>
      </c>
      <c r="H293" s="67">
        <f t="shared" si="72"/>
        <v>4454820</v>
      </c>
      <c r="I293" s="67">
        <f t="shared" si="72"/>
        <v>4454820</v>
      </c>
    </row>
    <row r="294" spans="1:9" ht="19.5" customHeight="1" x14ac:dyDescent="0.25">
      <c r="A294" s="158" t="s">
        <v>30</v>
      </c>
      <c r="B294" s="87">
        <v>902</v>
      </c>
      <c r="C294" s="20" t="s">
        <v>161</v>
      </c>
      <c r="D294" s="21">
        <v>10</v>
      </c>
      <c r="E294" s="87" t="str">
        <f>E293</f>
        <v>10 1 06 09990</v>
      </c>
      <c r="F294" s="87">
        <v>240</v>
      </c>
      <c r="G294" s="67">
        <f>G295+G296</f>
        <v>4454820</v>
      </c>
      <c r="H294" s="67">
        <f t="shared" ref="H294:I294" si="73">H295+H296</f>
        <v>4454820</v>
      </c>
      <c r="I294" s="67">
        <f t="shared" si="73"/>
        <v>4454820</v>
      </c>
    </row>
    <row r="295" spans="1:9" ht="18.75" customHeight="1" x14ac:dyDescent="0.25">
      <c r="A295" s="158" t="s">
        <v>31</v>
      </c>
      <c r="B295" s="87">
        <v>902</v>
      </c>
      <c r="C295" s="20" t="s">
        <v>161</v>
      </c>
      <c r="D295" s="21">
        <v>10</v>
      </c>
      <c r="E295" s="87" t="str">
        <f>E294</f>
        <v>10 1 06 09990</v>
      </c>
      <c r="F295" s="87">
        <v>242</v>
      </c>
      <c r="G295" s="67">
        <v>4354820</v>
      </c>
      <c r="H295" s="67">
        <v>4354820</v>
      </c>
      <c r="I295" s="67">
        <v>4354820</v>
      </c>
    </row>
    <row r="296" spans="1:9" ht="25.5" x14ac:dyDescent="0.25">
      <c r="A296" s="158" t="s">
        <v>32</v>
      </c>
      <c r="B296" s="87">
        <v>902</v>
      </c>
      <c r="C296" s="20" t="s">
        <v>161</v>
      </c>
      <c r="D296" s="21">
        <v>10</v>
      </c>
      <c r="E296" s="87" t="s">
        <v>217</v>
      </c>
      <c r="F296" s="87">
        <v>244</v>
      </c>
      <c r="G296" s="67">
        <v>100000</v>
      </c>
      <c r="H296" s="67">
        <v>100000</v>
      </c>
      <c r="I296" s="67">
        <v>100000</v>
      </c>
    </row>
    <row r="297" spans="1:9" x14ac:dyDescent="0.25">
      <c r="A297" s="158" t="s">
        <v>218</v>
      </c>
      <c r="B297" s="87">
        <v>902</v>
      </c>
      <c r="C297" s="20" t="s">
        <v>161</v>
      </c>
      <c r="D297" s="21">
        <v>12</v>
      </c>
      <c r="E297" s="21"/>
      <c r="F297" s="87"/>
      <c r="G297" s="67">
        <f t="shared" ref="G297:I302" si="74">G298</f>
        <v>2758120</v>
      </c>
      <c r="H297" s="67">
        <f t="shared" si="74"/>
        <v>2806070</v>
      </c>
      <c r="I297" s="67">
        <f t="shared" si="74"/>
        <v>2861070</v>
      </c>
    </row>
    <row r="298" spans="1:9" ht="38.25" x14ac:dyDescent="0.25">
      <c r="A298" s="158" t="s">
        <v>219</v>
      </c>
      <c r="B298" s="87">
        <v>902</v>
      </c>
      <c r="C298" s="20" t="s">
        <v>161</v>
      </c>
      <c r="D298" s="21">
        <v>12</v>
      </c>
      <c r="E298" s="21" t="s">
        <v>106</v>
      </c>
      <c r="F298" s="87"/>
      <c r="G298" s="67">
        <f>G299+G313</f>
        <v>2758120</v>
      </c>
      <c r="H298" s="67">
        <f>H299+H313</f>
        <v>2806070</v>
      </c>
      <c r="I298" s="67">
        <f>I299+I313</f>
        <v>2861070</v>
      </c>
    </row>
    <row r="299" spans="1:9" x14ac:dyDescent="0.25">
      <c r="A299" s="158" t="s">
        <v>220</v>
      </c>
      <c r="B299" s="87">
        <v>902</v>
      </c>
      <c r="C299" s="20" t="s">
        <v>161</v>
      </c>
      <c r="D299" s="21">
        <v>12</v>
      </c>
      <c r="E299" s="21" t="s">
        <v>221</v>
      </c>
      <c r="F299" s="87"/>
      <c r="G299" s="67">
        <f t="shared" si="74"/>
        <v>2490000</v>
      </c>
      <c r="H299" s="67">
        <f t="shared" si="74"/>
        <v>2535000</v>
      </c>
      <c r="I299" s="67">
        <f t="shared" si="74"/>
        <v>2580000</v>
      </c>
    </row>
    <row r="300" spans="1:9" ht="25.5" x14ac:dyDescent="0.25">
      <c r="A300" s="158" t="s">
        <v>222</v>
      </c>
      <c r="B300" s="87">
        <v>902</v>
      </c>
      <c r="C300" s="20" t="s">
        <v>161</v>
      </c>
      <c r="D300" s="21">
        <v>12</v>
      </c>
      <c r="E300" s="21" t="s">
        <v>223</v>
      </c>
      <c r="F300" s="87"/>
      <c r="G300" s="67">
        <f>G301+G305+G309</f>
        <v>2490000</v>
      </c>
      <c r="H300" s="67">
        <f>H301+H305+H309</f>
        <v>2535000</v>
      </c>
      <c r="I300" s="67">
        <f>I301+I305+I309</f>
        <v>2580000</v>
      </c>
    </row>
    <row r="301" spans="1:9" ht="42.75" customHeight="1" x14ac:dyDescent="0.25">
      <c r="A301" s="163" t="s">
        <v>188</v>
      </c>
      <c r="B301" s="87">
        <v>902</v>
      </c>
      <c r="C301" s="20" t="s">
        <v>161</v>
      </c>
      <c r="D301" s="21">
        <v>12</v>
      </c>
      <c r="E301" s="21" t="s">
        <v>224</v>
      </c>
      <c r="F301" s="87"/>
      <c r="G301" s="67">
        <f t="shared" si="74"/>
        <v>1825000</v>
      </c>
      <c r="H301" s="67">
        <f t="shared" si="74"/>
        <v>2235000</v>
      </c>
      <c r="I301" s="67">
        <f t="shared" si="74"/>
        <v>2280000</v>
      </c>
    </row>
    <row r="302" spans="1:9" x14ac:dyDescent="0.25">
      <c r="A302" s="158" t="s">
        <v>33</v>
      </c>
      <c r="B302" s="87">
        <v>902</v>
      </c>
      <c r="C302" s="20" t="s">
        <v>161</v>
      </c>
      <c r="D302" s="21">
        <v>12</v>
      </c>
      <c r="E302" s="21" t="str">
        <f>E301</f>
        <v>09 1 01 09990</v>
      </c>
      <c r="F302" s="87">
        <v>800</v>
      </c>
      <c r="G302" s="67">
        <f t="shared" si="74"/>
        <v>1825000</v>
      </c>
      <c r="H302" s="67">
        <f t="shared" si="74"/>
        <v>2235000</v>
      </c>
      <c r="I302" s="67">
        <f t="shared" si="74"/>
        <v>2280000</v>
      </c>
    </row>
    <row r="303" spans="1:9" ht="25.5" x14ac:dyDescent="0.25">
      <c r="A303" s="158" t="s">
        <v>168</v>
      </c>
      <c r="B303" s="87">
        <v>902</v>
      </c>
      <c r="C303" s="20" t="s">
        <v>161</v>
      </c>
      <c r="D303" s="21">
        <v>12</v>
      </c>
      <c r="E303" s="21" t="str">
        <f>E302</f>
        <v>09 1 01 09990</v>
      </c>
      <c r="F303" s="87">
        <v>810</v>
      </c>
      <c r="G303" s="67">
        <f>G304</f>
        <v>1825000</v>
      </c>
      <c r="H303" s="67">
        <f>H304</f>
        <v>2235000</v>
      </c>
      <c r="I303" s="67">
        <f>I304</f>
        <v>2280000</v>
      </c>
    </row>
    <row r="304" spans="1:9" ht="36" customHeight="1" x14ac:dyDescent="0.25">
      <c r="A304" s="162" t="s">
        <v>180</v>
      </c>
      <c r="B304" s="87">
        <v>902</v>
      </c>
      <c r="C304" s="20" t="s">
        <v>161</v>
      </c>
      <c r="D304" s="21">
        <v>12</v>
      </c>
      <c r="E304" s="21" t="str">
        <f>E303</f>
        <v>09 1 01 09990</v>
      </c>
      <c r="F304" s="87">
        <v>813</v>
      </c>
      <c r="G304" s="67">
        <v>1825000</v>
      </c>
      <c r="H304" s="67">
        <v>2235000</v>
      </c>
      <c r="I304" s="67">
        <v>2280000</v>
      </c>
    </row>
    <row r="305" spans="1:9" ht="40.5" customHeight="1" x14ac:dyDescent="0.25">
      <c r="A305" s="162" t="s">
        <v>654</v>
      </c>
      <c r="B305" s="87">
        <v>902</v>
      </c>
      <c r="C305" s="20" t="s">
        <v>161</v>
      </c>
      <c r="D305" s="21">
        <v>12</v>
      </c>
      <c r="E305" s="21" t="s">
        <v>226</v>
      </c>
      <c r="F305" s="87"/>
      <c r="G305" s="67">
        <f>G306</f>
        <v>300000</v>
      </c>
      <c r="H305" s="67">
        <f t="shared" ref="H305:I307" si="75">H306</f>
        <v>300000</v>
      </c>
      <c r="I305" s="67">
        <f t="shared" si="75"/>
        <v>300000</v>
      </c>
    </row>
    <row r="306" spans="1:9" ht="20.25" customHeight="1" x14ac:dyDescent="0.25">
      <c r="A306" s="162" t="s">
        <v>227</v>
      </c>
      <c r="B306" s="87">
        <v>902</v>
      </c>
      <c r="C306" s="20" t="s">
        <v>161</v>
      </c>
      <c r="D306" s="21">
        <v>12</v>
      </c>
      <c r="E306" s="21" t="s">
        <v>226</v>
      </c>
      <c r="F306" s="87">
        <v>800</v>
      </c>
      <c r="G306" s="67">
        <f>G307</f>
        <v>300000</v>
      </c>
      <c r="H306" s="67">
        <f t="shared" si="75"/>
        <v>300000</v>
      </c>
      <c r="I306" s="67">
        <f t="shared" si="75"/>
        <v>300000</v>
      </c>
    </row>
    <row r="307" spans="1:9" ht="26.25" customHeight="1" x14ac:dyDescent="0.25">
      <c r="A307" s="162" t="s">
        <v>168</v>
      </c>
      <c r="B307" s="87">
        <v>902</v>
      </c>
      <c r="C307" s="20" t="s">
        <v>161</v>
      </c>
      <c r="D307" s="21">
        <v>12</v>
      </c>
      <c r="E307" s="21" t="s">
        <v>226</v>
      </c>
      <c r="F307" s="87">
        <v>810</v>
      </c>
      <c r="G307" s="67">
        <f>G308</f>
        <v>300000</v>
      </c>
      <c r="H307" s="67">
        <f t="shared" si="75"/>
        <v>300000</v>
      </c>
      <c r="I307" s="67">
        <f t="shared" si="75"/>
        <v>300000</v>
      </c>
    </row>
    <row r="308" spans="1:9" ht="28.5" customHeight="1" x14ac:dyDescent="0.25">
      <c r="A308" s="162" t="s">
        <v>225</v>
      </c>
      <c r="B308" s="87">
        <v>902</v>
      </c>
      <c r="C308" s="20" t="s">
        <v>161</v>
      </c>
      <c r="D308" s="21">
        <v>12</v>
      </c>
      <c r="E308" s="21" t="s">
        <v>226</v>
      </c>
      <c r="F308" s="87">
        <v>811</v>
      </c>
      <c r="G308" s="67">
        <v>300000</v>
      </c>
      <c r="H308" s="67">
        <v>300000</v>
      </c>
      <c r="I308" s="67">
        <v>300000</v>
      </c>
    </row>
    <row r="309" spans="1:9" ht="53.25" customHeight="1" x14ac:dyDescent="0.25">
      <c r="A309" s="162" t="s">
        <v>228</v>
      </c>
      <c r="B309" s="87">
        <v>902</v>
      </c>
      <c r="C309" s="20" t="s">
        <v>161</v>
      </c>
      <c r="D309" s="21">
        <v>12</v>
      </c>
      <c r="E309" s="21" t="s">
        <v>229</v>
      </c>
      <c r="F309" s="87"/>
      <c r="G309" s="67">
        <f>G310</f>
        <v>365000</v>
      </c>
      <c r="H309" s="67">
        <f t="shared" ref="H309:I311" si="76">H310</f>
        <v>0</v>
      </c>
      <c r="I309" s="67">
        <f t="shared" si="76"/>
        <v>0</v>
      </c>
    </row>
    <row r="310" spans="1:9" ht="21" customHeight="1" x14ac:dyDescent="0.25">
      <c r="A310" s="162" t="s">
        <v>227</v>
      </c>
      <c r="B310" s="87">
        <v>902</v>
      </c>
      <c r="C310" s="20" t="s">
        <v>161</v>
      </c>
      <c r="D310" s="21">
        <v>12</v>
      </c>
      <c r="E310" s="21" t="s">
        <v>229</v>
      </c>
      <c r="F310" s="87">
        <v>800</v>
      </c>
      <c r="G310" s="67">
        <f>G311</f>
        <v>365000</v>
      </c>
      <c r="H310" s="67">
        <f t="shared" si="76"/>
        <v>0</v>
      </c>
      <c r="I310" s="67">
        <f t="shared" si="76"/>
        <v>0</v>
      </c>
    </row>
    <row r="311" spans="1:9" ht="26.25" customHeight="1" x14ac:dyDescent="0.25">
      <c r="A311" s="162" t="s">
        <v>168</v>
      </c>
      <c r="B311" s="87">
        <v>902</v>
      </c>
      <c r="C311" s="20" t="s">
        <v>161</v>
      </c>
      <c r="D311" s="21">
        <v>12</v>
      </c>
      <c r="E311" s="21" t="s">
        <v>229</v>
      </c>
      <c r="F311" s="87">
        <v>810</v>
      </c>
      <c r="G311" s="67">
        <f>G312</f>
        <v>365000</v>
      </c>
      <c r="H311" s="67">
        <f t="shared" si="76"/>
        <v>0</v>
      </c>
      <c r="I311" s="67">
        <f t="shared" si="76"/>
        <v>0</v>
      </c>
    </row>
    <row r="312" spans="1:9" ht="30" customHeight="1" x14ac:dyDescent="0.25">
      <c r="A312" s="162" t="s">
        <v>225</v>
      </c>
      <c r="B312" s="87">
        <v>902</v>
      </c>
      <c r="C312" s="20" t="s">
        <v>161</v>
      </c>
      <c r="D312" s="21">
        <v>12</v>
      </c>
      <c r="E312" s="21" t="s">
        <v>229</v>
      </c>
      <c r="F312" s="87">
        <v>811</v>
      </c>
      <c r="G312" s="67">
        <v>365000</v>
      </c>
      <c r="H312" s="67"/>
      <c r="I312" s="67"/>
    </row>
    <row r="313" spans="1:9" ht="25.5" customHeight="1" x14ac:dyDescent="0.25">
      <c r="A313" s="158" t="s">
        <v>230</v>
      </c>
      <c r="B313" s="87">
        <v>902</v>
      </c>
      <c r="C313" s="20" t="s">
        <v>161</v>
      </c>
      <c r="D313" s="21">
        <v>12</v>
      </c>
      <c r="E313" s="21" t="s">
        <v>231</v>
      </c>
      <c r="F313" s="87"/>
      <c r="G313" s="67">
        <f>G314+G327</f>
        <v>268120</v>
      </c>
      <c r="H313" s="67">
        <f>H314+H327</f>
        <v>271070</v>
      </c>
      <c r="I313" s="67">
        <f>I314+I327</f>
        <v>281070</v>
      </c>
    </row>
    <row r="314" spans="1:9" ht="25.5" customHeight="1" x14ac:dyDescent="0.25">
      <c r="A314" s="158" t="s">
        <v>232</v>
      </c>
      <c r="B314" s="87">
        <v>902</v>
      </c>
      <c r="C314" s="20" t="s">
        <v>161</v>
      </c>
      <c r="D314" s="21">
        <v>12</v>
      </c>
      <c r="E314" s="21" t="s">
        <v>233</v>
      </c>
      <c r="F314" s="87"/>
      <c r="G314" s="67">
        <f>G315+G319+G323</f>
        <v>222120</v>
      </c>
      <c r="H314" s="67">
        <f>H315+H319+H323</f>
        <v>225070</v>
      </c>
      <c r="I314" s="67">
        <f t="shared" ref="I314" si="77">I315+I319+I323</f>
        <v>235070</v>
      </c>
    </row>
    <row r="315" spans="1:9" ht="37.5" customHeight="1" x14ac:dyDescent="0.25">
      <c r="A315" s="158" t="s">
        <v>151</v>
      </c>
      <c r="B315" s="87">
        <v>902</v>
      </c>
      <c r="C315" s="20" t="s">
        <v>161</v>
      </c>
      <c r="D315" s="21">
        <v>12</v>
      </c>
      <c r="E315" s="21" t="s">
        <v>234</v>
      </c>
      <c r="F315" s="87"/>
      <c r="G315" s="67">
        <f>G316</f>
        <v>211400</v>
      </c>
      <c r="H315" s="67">
        <f t="shared" ref="H315:I317" si="78">H316</f>
        <v>222000</v>
      </c>
      <c r="I315" s="67">
        <f t="shared" si="78"/>
        <v>232000</v>
      </c>
    </row>
    <row r="316" spans="1:9" ht="24.75" customHeight="1" x14ac:dyDescent="0.25">
      <c r="A316" s="158" t="s">
        <v>103</v>
      </c>
      <c r="B316" s="87">
        <v>902</v>
      </c>
      <c r="C316" s="20" t="s">
        <v>161</v>
      </c>
      <c r="D316" s="21">
        <v>12</v>
      </c>
      <c r="E316" s="21" t="s">
        <v>234</v>
      </c>
      <c r="F316" s="87">
        <v>600</v>
      </c>
      <c r="G316" s="67">
        <f>G317</f>
        <v>211400</v>
      </c>
      <c r="H316" s="67">
        <f t="shared" si="78"/>
        <v>222000</v>
      </c>
      <c r="I316" s="67">
        <f t="shared" si="78"/>
        <v>232000</v>
      </c>
    </row>
    <row r="317" spans="1:9" ht="25.5" customHeight="1" x14ac:dyDescent="0.25">
      <c r="A317" s="158" t="s">
        <v>235</v>
      </c>
      <c r="B317" s="87">
        <v>902</v>
      </c>
      <c r="C317" s="20" t="s">
        <v>161</v>
      </c>
      <c r="D317" s="21">
        <v>12</v>
      </c>
      <c r="E317" s="21" t="s">
        <v>234</v>
      </c>
      <c r="F317" s="87">
        <v>630</v>
      </c>
      <c r="G317" s="67">
        <f>G318</f>
        <v>211400</v>
      </c>
      <c r="H317" s="67">
        <f t="shared" si="78"/>
        <v>222000</v>
      </c>
      <c r="I317" s="67">
        <f t="shared" si="78"/>
        <v>232000</v>
      </c>
    </row>
    <row r="318" spans="1:9" ht="25.5" customHeight="1" x14ac:dyDescent="0.25">
      <c r="A318" s="164" t="s">
        <v>655</v>
      </c>
      <c r="B318" s="24">
        <v>902</v>
      </c>
      <c r="C318" s="25" t="s">
        <v>161</v>
      </c>
      <c r="D318" s="24">
        <v>12</v>
      </c>
      <c r="E318" s="24" t="s">
        <v>234</v>
      </c>
      <c r="F318" s="87">
        <v>633</v>
      </c>
      <c r="G318" s="67">
        <v>211400</v>
      </c>
      <c r="H318" s="67">
        <v>222000</v>
      </c>
      <c r="I318" s="67">
        <v>232000</v>
      </c>
    </row>
    <row r="319" spans="1:9" ht="37.5" customHeight="1" x14ac:dyDescent="0.25">
      <c r="A319" s="164" t="s">
        <v>236</v>
      </c>
      <c r="B319" s="24">
        <v>902</v>
      </c>
      <c r="C319" s="25" t="s">
        <v>161</v>
      </c>
      <c r="D319" s="24">
        <v>12</v>
      </c>
      <c r="E319" s="24" t="s">
        <v>237</v>
      </c>
      <c r="F319" s="87"/>
      <c r="G319" s="67">
        <f>G320</f>
        <v>10120</v>
      </c>
      <c r="H319" s="67">
        <f t="shared" ref="H319:I320" si="79">H320</f>
        <v>3070</v>
      </c>
      <c r="I319" s="67">
        <f t="shared" si="79"/>
        <v>3070</v>
      </c>
    </row>
    <row r="320" spans="1:9" ht="25.5" customHeight="1" x14ac:dyDescent="0.25">
      <c r="A320" s="164" t="s">
        <v>103</v>
      </c>
      <c r="B320" s="24">
        <v>902</v>
      </c>
      <c r="C320" s="25" t="s">
        <v>161</v>
      </c>
      <c r="D320" s="24">
        <v>12</v>
      </c>
      <c r="E320" s="24" t="s">
        <v>237</v>
      </c>
      <c r="F320" s="87">
        <v>600</v>
      </c>
      <c r="G320" s="67">
        <f>G321</f>
        <v>10120</v>
      </c>
      <c r="H320" s="67">
        <f t="shared" si="79"/>
        <v>3070</v>
      </c>
      <c r="I320" s="67">
        <f t="shared" si="79"/>
        <v>3070</v>
      </c>
    </row>
    <row r="321" spans="1:9" ht="26.25" customHeight="1" x14ac:dyDescent="0.25">
      <c r="A321" s="164" t="s">
        <v>235</v>
      </c>
      <c r="B321" s="24">
        <v>902</v>
      </c>
      <c r="C321" s="25" t="s">
        <v>161</v>
      </c>
      <c r="D321" s="24">
        <v>12</v>
      </c>
      <c r="E321" s="24" t="s">
        <v>237</v>
      </c>
      <c r="F321" s="87">
        <v>630</v>
      </c>
      <c r="G321" s="67">
        <f>G322</f>
        <v>10120</v>
      </c>
      <c r="H321" s="67">
        <f>H322</f>
        <v>3070</v>
      </c>
      <c r="I321" s="67">
        <f>I322</f>
        <v>3070</v>
      </c>
    </row>
    <row r="322" spans="1:9" ht="17.25" customHeight="1" x14ac:dyDescent="0.25">
      <c r="A322" s="164" t="s">
        <v>655</v>
      </c>
      <c r="B322" s="24">
        <v>902</v>
      </c>
      <c r="C322" s="25" t="s">
        <v>161</v>
      </c>
      <c r="D322" s="24">
        <v>12</v>
      </c>
      <c r="E322" s="24" t="s">
        <v>237</v>
      </c>
      <c r="F322" s="87">
        <v>633</v>
      </c>
      <c r="G322" s="67">
        <v>10120</v>
      </c>
      <c r="H322" s="67">
        <v>3070</v>
      </c>
      <c r="I322" s="67">
        <v>3070</v>
      </c>
    </row>
    <row r="323" spans="1:9" ht="54" customHeight="1" x14ac:dyDescent="0.25">
      <c r="A323" s="164" t="s">
        <v>238</v>
      </c>
      <c r="B323" s="24">
        <v>902</v>
      </c>
      <c r="C323" s="25" t="s">
        <v>161</v>
      </c>
      <c r="D323" s="24">
        <v>12</v>
      </c>
      <c r="E323" s="24" t="s">
        <v>239</v>
      </c>
      <c r="F323" s="87"/>
      <c r="G323" s="67">
        <f>G324</f>
        <v>600</v>
      </c>
      <c r="H323" s="67">
        <f t="shared" ref="H323:I325" si="80">H324</f>
        <v>0</v>
      </c>
      <c r="I323" s="67">
        <f t="shared" si="80"/>
        <v>0</v>
      </c>
    </row>
    <row r="324" spans="1:9" ht="28.5" customHeight="1" x14ac:dyDescent="0.25">
      <c r="A324" s="164" t="s">
        <v>103</v>
      </c>
      <c r="B324" s="24">
        <v>902</v>
      </c>
      <c r="C324" s="25" t="s">
        <v>161</v>
      </c>
      <c r="D324" s="24">
        <v>12</v>
      </c>
      <c r="E324" s="24" t="s">
        <v>239</v>
      </c>
      <c r="F324" s="87">
        <v>600</v>
      </c>
      <c r="G324" s="67">
        <f>G325</f>
        <v>600</v>
      </c>
      <c r="H324" s="67">
        <f t="shared" si="80"/>
        <v>0</v>
      </c>
      <c r="I324" s="67">
        <f t="shared" si="80"/>
        <v>0</v>
      </c>
    </row>
    <row r="325" spans="1:9" ht="27" customHeight="1" x14ac:dyDescent="0.25">
      <c r="A325" s="164" t="s">
        <v>235</v>
      </c>
      <c r="B325" s="24">
        <v>902</v>
      </c>
      <c r="C325" s="25" t="s">
        <v>161</v>
      </c>
      <c r="D325" s="24">
        <v>12</v>
      </c>
      <c r="E325" s="24" t="s">
        <v>239</v>
      </c>
      <c r="F325" s="87">
        <v>630</v>
      </c>
      <c r="G325" s="67">
        <f>G326</f>
        <v>600</v>
      </c>
      <c r="H325" s="67">
        <f t="shared" si="80"/>
        <v>0</v>
      </c>
      <c r="I325" s="67">
        <f t="shared" si="80"/>
        <v>0</v>
      </c>
    </row>
    <row r="326" spans="1:9" ht="21" customHeight="1" x14ac:dyDescent="0.25">
      <c r="A326" s="164" t="s">
        <v>655</v>
      </c>
      <c r="B326" s="24">
        <v>902</v>
      </c>
      <c r="C326" s="25" t="s">
        <v>161</v>
      </c>
      <c r="D326" s="24">
        <v>12</v>
      </c>
      <c r="E326" s="24" t="s">
        <v>239</v>
      </c>
      <c r="F326" s="87">
        <v>633</v>
      </c>
      <c r="G326" s="67">
        <v>600</v>
      </c>
      <c r="H326" s="67"/>
      <c r="I326" s="67"/>
    </row>
    <row r="327" spans="1:9" ht="24.75" customHeight="1" x14ac:dyDescent="0.25">
      <c r="A327" s="164" t="s">
        <v>240</v>
      </c>
      <c r="B327" s="24">
        <v>902</v>
      </c>
      <c r="C327" s="25" t="s">
        <v>161</v>
      </c>
      <c r="D327" s="24">
        <v>12</v>
      </c>
      <c r="E327" s="24" t="s">
        <v>241</v>
      </c>
      <c r="F327" s="87"/>
      <c r="G327" s="67">
        <f>G328</f>
        <v>46000</v>
      </c>
      <c r="H327" s="67">
        <f t="shared" ref="H327:I327" si="81">H328</f>
        <v>46000</v>
      </c>
      <c r="I327" s="67">
        <f t="shared" si="81"/>
        <v>46000</v>
      </c>
    </row>
    <row r="328" spans="1:9" ht="38.25" customHeight="1" x14ac:dyDescent="0.25">
      <c r="A328" s="164" t="s">
        <v>151</v>
      </c>
      <c r="B328" s="24">
        <v>902</v>
      </c>
      <c r="C328" s="25" t="s">
        <v>161</v>
      </c>
      <c r="D328" s="24">
        <v>12</v>
      </c>
      <c r="E328" s="24" t="s">
        <v>242</v>
      </c>
      <c r="F328" s="87"/>
      <c r="G328" s="67">
        <f>G329</f>
        <v>46000</v>
      </c>
      <c r="H328" s="67">
        <f>H329</f>
        <v>46000</v>
      </c>
      <c r="I328" s="67">
        <f>I329</f>
        <v>46000</v>
      </c>
    </row>
    <row r="329" spans="1:9" ht="26.25" customHeight="1" x14ac:dyDescent="0.25">
      <c r="A329" s="164" t="s">
        <v>103</v>
      </c>
      <c r="B329" s="24">
        <v>902</v>
      </c>
      <c r="C329" s="25" t="s">
        <v>161</v>
      </c>
      <c r="D329" s="24">
        <v>12</v>
      </c>
      <c r="E329" s="24" t="s">
        <v>242</v>
      </c>
      <c r="F329" s="87">
        <v>600</v>
      </c>
      <c r="G329" s="67">
        <f>G330</f>
        <v>46000</v>
      </c>
      <c r="H329" s="67">
        <f t="shared" ref="H329:I329" si="82">H330</f>
        <v>46000</v>
      </c>
      <c r="I329" s="67">
        <f t="shared" si="82"/>
        <v>46000</v>
      </c>
    </row>
    <row r="330" spans="1:9" ht="27" customHeight="1" x14ac:dyDescent="0.25">
      <c r="A330" s="164" t="s">
        <v>235</v>
      </c>
      <c r="B330" s="24">
        <v>902</v>
      </c>
      <c r="C330" s="25" t="s">
        <v>161</v>
      </c>
      <c r="D330" s="24">
        <v>12</v>
      </c>
      <c r="E330" s="24" t="s">
        <v>242</v>
      </c>
      <c r="F330" s="87">
        <v>630</v>
      </c>
      <c r="G330" s="67">
        <f>G331</f>
        <v>46000</v>
      </c>
      <c r="H330" s="67">
        <f>H331</f>
        <v>46000</v>
      </c>
      <c r="I330" s="67">
        <f>I331</f>
        <v>46000</v>
      </c>
    </row>
    <row r="331" spans="1:9" ht="25.5" customHeight="1" x14ac:dyDescent="0.25">
      <c r="A331" s="164" t="s">
        <v>655</v>
      </c>
      <c r="B331" s="24">
        <v>902</v>
      </c>
      <c r="C331" s="25" t="s">
        <v>161</v>
      </c>
      <c r="D331" s="24">
        <v>12</v>
      </c>
      <c r="E331" s="24" t="s">
        <v>242</v>
      </c>
      <c r="F331" s="87">
        <v>633</v>
      </c>
      <c r="G331" s="67">
        <v>46000</v>
      </c>
      <c r="H331" s="67">
        <v>46000</v>
      </c>
      <c r="I331" s="67">
        <v>46000</v>
      </c>
    </row>
    <row r="332" spans="1:9" ht="21" customHeight="1" x14ac:dyDescent="0.25">
      <c r="A332" s="157" t="s">
        <v>243</v>
      </c>
      <c r="B332" s="16">
        <v>902</v>
      </c>
      <c r="C332" s="17" t="s">
        <v>244</v>
      </c>
      <c r="D332" s="18">
        <v>0</v>
      </c>
      <c r="E332" s="18"/>
      <c r="F332" s="16"/>
      <c r="G332" s="66">
        <f>G333+G345+G353</f>
        <v>4186500</v>
      </c>
      <c r="H332" s="66">
        <f t="shared" ref="H332:I332" si="83">H333+H345+H353</f>
        <v>8862500</v>
      </c>
      <c r="I332" s="66">
        <f t="shared" si="83"/>
        <v>8967880</v>
      </c>
    </row>
    <row r="333" spans="1:9" x14ac:dyDescent="0.25">
      <c r="A333" s="158" t="s">
        <v>245</v>
      </c>
      <c r="B333" s="87">
        <v>902</v>
      </c>
      <c r="C333" s="20" t="s">
        <v>244</v>
      </c>
      <c r="D333" s="21">
        <v>1</v>
      </c>
      <c r="E333" s="21"/>
      <c r="F333" s="87"/>
      <c r="G333" s="67">
        <f>+G334</f>
        <v>2229000</v>
      </c>
      <c r="H333" s="67">
        <f t="shared" ref="H333:I333" si="84">+H334</f>
        <v>6398000</v>
      </c>
      <c r="I333" s="67">
        <f t="shared" si="84"/>
        <v>6496000</v>
      </c>
    </row>
    <row r="334" spans="1:9" ht="38.25" x14ac:dyDescent="0.25">
      <c r="A334" s="158" t="s">
        <v>219</v>
      </c>
      <c r="B334" s="87">
        <v>902</v>
      </c>
      <c r="C334" s="20" t="s">
        <v>244</v>
      </c>
      <c r="D334" s="21">
        <v>1</v>
      </c>
      <c r="E334" s="21" t="s">
        <v>106</v>
      </c>
      <c r="F334" s="87"/>
      <c r="G334" s="67">
        <f t="shared" ref="G334:I339" si="85">G335</f>
        <v>2229000</v>
      </c>
      <c r="H334" s="67">
        <f t="shared" si="85"/>
        <v>6398000</v>
      </c>
      <c r="I334" s="67">
        <f t="shared" si="85"/>
        <v>6496000</v>
      </c>
    </row>
    <row r="335" spans="1:9" x14ac:dyDescent="0.25">
      <c r="A335" s="158" t="s">
        <v>107</v>
      </c>
      <c r="B335" s="87">
        <v>902</v>
      </c>
      <c r="C335" s="20" t="s">
        <v>244</v>
      </c>
      <c r="D335" s="21">
        <v>1</v>
      </c>
      <c r="E335" s="21" t="s">
        <v>108</v>
      </c>
      <c r="F335" s="87"/>
      <c r="G335" s="67">
        <f t="shared" si="85"/>
        <v>2229000</v>
      </c>
      <c r="H335" s="67">
        <f t="shared" si="85"/>
        <v>6398000</v>
      </c>
      <c r="I335" s="67">
        <f t="shared" si="85"/>
        <v>6496000</v>
      </c>
    </row>
    <row r="336" spans="1:9" ht="25.5" x14ac:dyDescent="0.25">
      <c r="A336" s="158" t="s">
        <v>248</v>
      </c>
      <c r="B336" s="87">
        <v>902</v>
      </c>
      <c r="C336" s="20" t="s">
        <v>244</v>
      </c>
      <c r="D336" s="21">
        <v>1</v>
      </c>
      <c r="E336" s="84" t="s">
        <v>249</v>
      </c>
      <c r="F336" s="87"/>
      <c r="G336" s="67">
        <f>G337+G341</f>
        <v>2229000</v>
      </c>
      <c r="H336" s="67">
        <f>H337+H341</f>
        <v>6398000</v>
      </c>
      <c r="I336" s="67">
        <f>I337+I341</f>
        <v>6496000</v>
      </c>
    </row>
    <row r="337" spans="1:9" ht="39" customHeight="1" x14ac:dyDescent="0.25">
      <c r="A337" s="162" t="s">
        <v>195</v>
      </c>
      <c r="B337" s="87">
        <v>902</v>
      </c>
      <c r="C337" s="20" t="s">
        <v>244</v>
      </c>
      <c r="D337" s="21">
        <v>1</v>
      </c>
      <c r="E337" s="84" t="s">
        <v>250</v>
      </c>
      <c r="F337" s="87"/>
      <c r="G337" s="67">
        <f t="shared" si="85"/>
        <v>1229000</v>
      </c>
      <c r="H337" s="67">
        <f t="shared" si="85"/>
        <v>4398000</v>
      </c>
      <c r="I337" s="67">
        <f t="shared" si="85"/>
        <v>4496000</v>
      </c>
    </row>
    <row r="338" spans="1:9" x14ac:dyDescent="0.25">
      <c r="A338" s="158" t="s">
        <v>29</v>
      </c>
      <c r="B338" s="87">
        <v>902</v>
      </c>
      <c r="C338" s="20" t="s">
        <v>244</v>
      </c>
      <c r="D338" s="21">
        <v>1</v>
      </c>
      <c r="E338" s="21" t="str">
        <f>E337</f>
        <v>09 2 02 09990</v>
      </c>
      <c r="F338" s="87">
        <v>200</v>
      </c>
      <c r="G338" s="67">
        <f t="shared" si="85"/>
        <v>1229000</v>
      </c>
      <c r="H338" s="67">
        <f t="shared" si="85"/>
        <v>4398000</v>
      </c>
      <c r="I338" s="67">
        <f t="shared" si="85"/>
        <v>4496000</v>
      </c>
    </row>
    <row r="339" spans="1:9" ht="21.75" customHeight="1" x14ac:dyDescent="0.25">
      <c r="A339" s="158" t="s">
        <v>30</v>
      </c>
      <c r="B339" s="87">
        <v>902</v>
      </c>
      <c r="C339" s="20" t="s">
        <v>244</v>
      </c>
      <c r="D339" s="21">
        <v>1</v>
      </c>
      <c r="E339" s="21" t="s">
        <v>250</v>
      </c>
      <c r="F339" s="87">
        <v>240</v>
      </c>
      <c r="G339" s="67">
        <f>G340</f>
        <v>1229000</v>
      </c>
      <c r="H339" s="67">
        <f t="shared" si="85"/>
        <v>4398000</v>
      </c>
      <c r="I339" s="67">
        <f t="shared" si="85"/>
        <v>4496000</v>
      </c>
    </row>
    <row r="340" spans="1:9" ht="19.5" customHeight="1" x14ac:dyDescent="0.25">
      <c r="A340" s="158" t="s">
        <v>32</v>
      </c>
      <c r="B340" s="87">
        <v>902</v>
      </c>
      <c r="C340" s="20" t="s">
        <v>244</v>
      </c>
      <c r="D340" s="21">
        <v>1</v>
      </c>
      <c r="E340" s="21" t="s">
        <v>250</v>
      </c>
      <c r="F340" s="87">
        <v>244</v>
      </c>
      <c r="G340" s="67">
        <v>1229000</v>
      </c>
      <c r="H340" s="67">
        <v>4398000</v>
      </c>
      <c r="I340" s="67">
        <v>4496000</v>
      </c>
    </row>
    <row r="341" spans="1:9" ht="19.5" customHeight="1" x14ac:dyDescent="0.25">
      <c r="A341" s="158" t="s">
        <v>246</v>
      </c>
      <c r="B341" s="87">
        <v>902</v>
      </c>
      <c r="C341" s="20" t="s">
        <v>244</v>
      </c>
      <c r="D341" s="21">
        <v>1</v>
      </c>
      <c r="E341" s="21" t="s">
        <v>251</v>
      </c>
      <c r="F341" s="87"/>
      <c r="G341" s="67">
        <f>G342</f>
        <v>1000000</v>
      </c>
      <c r="H341" s="67">
        <f t="shared" ref="H341:I343" si="86">H342</f>
        <v>2000000</v>
      </c>
      <c r="I341" s="67">
        <f t="shared" si="86"/>
        <v>2000000</v>
      </c>
    </row>
    <row r="342" spans="1:9" ht="19.5" customHeight="1" x14ac:dyDescent="0.25">
      <c r="A342" s="158" t="s">
        <v>252</v>
      </c>
      <c r="B342" s="87">
        <v>902</v>
      </c>
      <c r="C342" s="20" t="s">
        <v>244</v>
      </c>
      <c r="D342" s="21">
        <v>1</v>
      </c>
      <c r="E342" s="21" t="s">
        <v>251</v>
      </c>
      <c r="F342" s="87">
        <v>400</v>
      </c>
      <c r="G342" s="67">
        <f>G343</f>
        <v>1000000</v>
      </c>
      <c r="H342" s="67">
        <f t="shared" si="86"/>
        <v>2000000</v>
      </c>
      <c r="I342" s="67">
        <f t="shared" si="86"/>
        <v>2000000</v>
      </c>
    </row>
    <row r="343" spans="1:9" ht="19.5" customHeight="1" x14ac:dyDescent="0.25">
      <c r="A343" s="158" t="s">
        <v>247</v>
      </c>
      <c r="B343" s="87">
        <v>902</v>
      </c>
      <c r="C343" s="20" t="s">
        <v>244</v>
      </c>
      <c r="D343" s="21">
        <v>1</v>
      </c>
      <c r="E343" s="21" t="s">
        <v>251</v>
      </c>
      <c r="F343" s="87">
        <v>410</v>
      </c>
      <c r="G343" s="67">
        <f>G344</f>
        <v>1000000</v>
      </c>
      <c r="H343" s="67">
        <f t="shared" si="86"/>
        <v>2000000</v>
      </c>
      <c r="I343" s="67">
        <f t="shared" si="86"/>
        <v>2000000</v>
      </c>
    </row>
    <row r="344" spans="1:9" ht="27" customHeight="1" x14ac:dyDescent="0.25">
      <c r="A344" s="158" t="s">
        <v>656</v>
      </c>
      <c r="B344" s="87">
        <v>902</v>
      </c>
      <c r="C344" s="20" t="s">
        <v>244</v>
      </c>
      <c r="D344" s="21">
        <v>1</v>
      </c>
      <c r="E344" s="21" t="s">
        <v>251</v>
      </c>
      <c r="F344" s="87">
        <v>412</v>
      </c>
      <c r="G344" s="67">
        <v>1000000</v>
      </c>
      <c r="H344" s="67">
        <v>2000000</v>
      </c>
      <c r="I344" s="67">
        <v>2000000</v>
      </c>
    </row>
    <row r="345" spans="1:9" ht="17.25" hidden="1" customHeight="1" x14ac:dyDescent="0.25">
      <c r="A345" s="158" t="s">
        <v>253</v>
      </c>
      <c r="B345" s="87">
        <v>902</v>
      </c>
      <c r="C345" s="20" t="s">
        <v>244</v>
      </c>
      <c r="D345" s="21">
        <v>2</v>
      </c>
      <c r="E345" s="21"/>
      <c r="F345" s="87"/>
      <c r="G345" s="67">
        <f t="shared" ref="G345:I351" si="87">G346</f>
        <v>0</v>
      </c>
      <c r="H345" s="67">
        <f t="shared" si="87"/>
        <v>0</v>
      </c>
      <c r="I345" s="67">
        <f t="shared" si="87"/>
        <v>0</v>
      </c>
    </row>
    <row r="346" spans="1:9" ht="41.25" hidden="1" customHeight="1" x14ac:dyDescent="0.25">
      <c r="A346" s="158" t="s">
        <v>105</v>
      </c>
      <c r="B346" s="87">
        <v>902</v>
      </c>
      <c r="C346" s="20" t="s">
        <v>244</v>
      </c>
      <c r="D346" s="21">
        <v>2</v>
      </c>
      <c r="E346" s="21" t="s">
        <v>106</v>
      </c>
      <c r="F346" s="87"/>
      <c r="G346" s="67">
        <f t="shared" si="87"/>
        <v>0</v>
      </c>
      <c r="H346" s="67"/>
      <c r="I346" s="67"/>
    </row>
    <row r="347" spans="1:9" ht="21" hidden="1" customHeight="1" x14ac:dyDescent="0.25">
      <c r="A347" s="158" t="s">
        <v>254</v>
      </c>
      <c r="B347" s="87">
        <v>902</v>
      </c>
      <c r="C347" s="20" t="s">
        <v>244</v>
      </c>
      <c r="D347" s="21">
        <v>2</v>
      </c>
      <c r="E347" s="21" t="s">
        <v>108</v>
      </c>
      <c r="F347" s="87"/>
      <c r="G347" s="67">
        <f t="shared" si="87"/>
        <v>0</v>
      </c>
      <c r="H347" s="67"/>
      <c r="I347" s="67"/>
    </row>
    <row r="348" spans="1:9" ht="24.75" hidden="1" customHeight="1" x14ac:dyDescent="0.25">
      <c r="A348" s="158" t="s">
        <v>109</v>
      </c>
      <c r="B348" s="87">
        <v>902</v>
      </c>
      <c r="C348" s="20" t="s">
        <v>244</v>
      </c>
      <c r="D348" s="21">
        <v>2</v>
      </c>
      <c r="E348" s="21" t="s">
        <v>110</v>
      </c>
      <c r="F348" s="87"/>
      <c r="G348" s="67">
        <f t="shared" si="87"/>
        <v>0</v>
      </c>
      <c r="H348" s="67"/>
      <c r="I348" s="67"/>
    </row>
    <row r="349" spans="1:9" ht="24.75" hidden="1" customHeight="1" x14ac:dyDescent="0.25">
      <c r="A349" s="158" t="s">
        <v>148</v>
      </c>
      <c r="B349" s="87">
        <v>902</v>
      </c>
      <c r="C349" s="20" t="s">
        <v>244</v>
      </c>
      <c r="D349" s="21">
        <v>2</v>
      </c>
      <c r="E349" s="21" t="s">
        <v>255</v>
      </c>
      <c r="F349" s="87"/>
      <c r="G349" s="67">
        <f t="shared" si="87"/>
        <v>0</v>
      </c>
      <c r="H349" s="67"/>
      <c r="I349" s="67"/>
    </row>
    <row r="350" spans="1:9" ht="21.75" hidden="1" customHeight="1" x14ac:dyDescent="0.25">
      <c r="A350" s="158" t="s">
        <v>117</v>
      </c>
      <c r="B350" s="87">
        <v>902</v>
      </c>
      <c r="C350" s="20" t="s">
        <v>244</v>
      </c>
      <c r="D350" s="21">
        <v>2</v>
      </c>
      <c r="E350" s="21" t="s">
        <v>255</v>
      </c>
      <c r="F350" s="87">
        <v>200</v>
      </c>
      <c r="G350" s="67">
        <f t="shared" si="87"/>
        <v>0</v>
      </c>
      <c r="H350" s="67"/>
      <c r="I350" s="67"/>
    </row>
    <row r="351" spans="1:9" ht="21.75" hidden="1" customHeight="1" x14ac:dyDescent="0.25">
      <c r="A351" s="158" t="s">
        <v>30</v>
      </c>
      <c r="B351" s="87">
        <v>902</v>
      </c>
      <c r="C351" s="20" t="s">
        <v>244</v>
      </c>
      <c r="D351" s="21">
        <v>2</v>
      </c>
      <c r="E351" s="21" t="s">
        <v>255</v>
      </c>
      <c r="F351" s="87">
        <v>240</v>
      </c>
      <c r="G351" s="67">
        <f t="shared" si="87"/>
        <v>0</v>
      </c>
      <c r="H351" s="67"/>
      <c r="I351" s="67"/>
    </row>
    <row r="352" spans="1:9" ht="21.75" hidden="1" customHeight="1" x14ac:dyDescent="0.25">
      <c r="A352" s="158" t="s">
        <v>32</v>
      </c>
      <c r="B352" s="87">
        <v>902</v>
      </c>
      <c r="C352" s="20" t="s">
        <v>244</v>
      </c>
      <c r="D352" s="21">
        <v>2</v>
      </c>
      <c r="E352" s="21" t="s">
        <v>255</v>
      </c>
      <c r="F352" s="87">
        <v>244</v>
      </c>
      <c r="G352" s="67"/>
      <c r="H352" s="67"/>
      <c r="I352" s="67"/>
    </row>
    <row r="353" spans="1:9" x14ac:dyDescent="0.25">
      <c r="A353" s="158" t="s">
        <v>256</v>
      </c>
      <c r="B353" s="87">
        <v>902</v>
      </c>
      <c r="C353" s="20" t="s">
        <v>244</v>
      </c>
      <c r="D353" s="21">
        <v>3</v>
      </c>
      <c r="E353" s="22"/>
      <c r="F353" s="87"/>
      <c r="G353" s="67">
        <f>G354+G380</f>
        <v>1957500</v>
      </c>
      <c r="H353" s="67">
        <f>H354+H380</f>
        <v>2464500</v>
      </c>
      <c r="I353" s="67">
        <f>I354+I380</f>
        <v>2471880</v>
      </c>
    </row>
    <row r="354" spans="1:9" ht="56.25" customHeight="1" x14ac:dyDescent="0.25">
      <c r="A354" s="162" t="s">
        <v>193</v>
      </c>
      <c r="B354" s="87">
        <v>902</v>
      </c>
      <c r="C354" s="20" t="s">
        <v>244</v>
      </c>
      <c r="D354" s="21">
        <v>3</v>
      </c>
      <c r="E354" s="21" t="s">
        <v>88</v>
      </c>
      <c r="F354" s="87"/>
      <c r="G354" s="67">
        <f>G355</f>
        <v>1457500</v>
      </c>
      <c r="H354" s="67">
        <f t="shared" ref="H354:I354" si="88">H355</f>
        <v>1464500</v>
      </c>
      <c r="I354" s="67">
        <f t="shared" si="88"/>
        <v>1471880</v>
      </c>
    </row>
    <row r="355" spans="1:9" ht="25.5" x14ac:dyDescent="0.25">
      <c r="A355" s="158" t="s">
        <v>194</v>
      </c>
      <c r="B355" s="87">
        <v>902</v>
      </c>
      <c r="C355" s="20" t="s">
        <v>244</v>
      </c>
      <c r="D355" s="21">
        <v>3</v>
      </c>
      <c r="E355" s="21" t="s">
        <v>257</v>
      </c>
      <c r="F355" s="87"/>
      <c r="G355" s="67">
        <f>G356+G361+G366+G371</f>
        <v>1457500</v>
      </c>
      <c r="H355" s="67">
        <f>H356+H361+H366+H371</f>
        <v>1464500</v>
      </c>
      <c r="I355" s="67">
        <f>I356+I361+I366+I371</f>
        <v>1471880</v>
      </c>
    </row>
    <row r="356" spans="1:9" ht="38.25" hidden="1" x14ac:dyDescent="0.25">
      <c r="A356" s="158" t="s">
        <v>258</v>
      </c>
      <c r="B356" s="87">
        <v>902</v>
      </c>
      <c r="C356" s="20" t="s">
        <v>244</v>
      </c>
      <c r="D356" s="21">
        <v>3</v>
      </c>
      <c r="E356" s="21" t="s">
        <v>259</v>
      </c>
      <c r="F356" s="87"/>
      <c r="G356" s="67">
        <f>G357</f>
        <v>0</v>
      </c>
      <c r="H356" s="67">
        <f t="shared" ref="H356:I359" si="89">H357</f>
        <v>0</v>
      </c>
      <c r="I356" s="67">
        <f t="shared" si="89"/>
        <v>0</v>
      </c>
    </row>
    <row r="357" spans="1:9" ht="47.25" hidden="1" customHeight="1" x14ac:dyDescent="0.25">
      <c r="A357" s="163" t="s">
        <v>188</v>
      </c>
      <c r="B357" s="87">
        <v>902</v>
      </c>
      <c r="C357" s="20" t="s">
        <v>244</v>
      </c>
      <c r="D357" s="21">
        <v>3</v>
      </c>
      <c r="E357" s="84" t="s">
        <v>260</v>
      </c>
      <c r="F357" s="87"/>
      <c r="G357" s="67">
        <f>G358</f>
        <v>0</v>
      </c>
      <c r="H357" s="67">
        <f t="shared" si="89"/>
        <v>0</v>
      </c>
      <c r="I357" s="67">
        <f t="shared" si="89"/>
        <v>0</v>
      </c>
    </row>
    <row r="358" spans="1:9" hidden="1" x14ac:dyDescent="0.25">
      <c r="A358" s="158" t="s">
        <v>29</v>
      </c>
      <c r="B358" s="87">
        <v>902</v>
      </c>
      <c r="C358" s="20" t="s">
        <v>244</v>
      </c>
      <c r="D358" s="21">
        <v>3</v>
      </c>
      <c r="E358" s="21" t="str">
        <f>E357</f>
        <v>03 3 04 099990</v>
      </c>
      <c r="F358" s="87">
        <v>200</v>
      </c>
      <c r="G358" s="67">
        <f>G359</f>
        <v>0</v>
      </c>
      <c r="H358" s="67">
        <f t="shared" si="89"/>
        <v>0</v>
      </c>
      <c r="I358" s="67">
        <f t="shared" si="89"/>
        <v>0</v>
      </c>
    </row>
    <row r="359" spans="1:9" ht="21" hidden="1" customHeight="1" x14ac:dyDescent="0.25">
      <c r="A359" s="158" t="s">
        <v>30</v>
      </c>
      <c r="B359" s="87">
        <v>902</v>
      </c>
      <c r="C359" s="20" t="s">
        <v>244</v>
      </c>
      <c r="D359" s="21">
        <v>3</v>
      </c>
      <c r="E359" s="21" t="str">
        <f>E358</f>
        <v>03 3 04 099990</v>
      </c>
      <c r="F359" s="87">
        <v>240</v>
      </c>
      <c r="G359" s="67">
        <f>G360</f>
        <v>0</v>
      </c>
      <c r="H359" s="67">
        <f t="shared" si="89"/>
        <v>0</v>
      </c>
      <c r="I359" s="67">
        <f t="shared" si="89"/>
        <v>0</v>
      </c>
    </row>
    <row r="360" spans="1:9" ht="20.25" hidden="1" customHeight="1" x14ac:dyDescent="0.25">
      <c r="A360" s="158" t="s">
        <v>32</v>
      </c>
      <c r="B360" s="87">
        <v>902</v>
      </c>
      <c r="C360" s="20" t="s">
        <v>244</v>
      </c>
      <c r="D360" s="21">
        <v>3</v>
      </c>
      <c r="E360" s="21" t="str">
        <f>E359</f>
        <v>03 3 04 099990</v>
      </c>
      <c r="F360" s="87">
        <v>244</v>
      </c>
      <c r="G360" s="67"/>
      <c r="H360" s="67">
        <v>0</v>
      </c>
      <c r="I360" s="67">
        <v>0</v>
      </c>
    </row>
    <row r="361" spans="1:9" ht="38.25" hidden="1" x14ac:dyDescent="0.25">
      <c r="A361" s="158" t="s">
        <v>261</v>
      </c>
      <c r="B361" s="87">
        <v>902</v>
      </c>
      <c r="C361" s="20" t="s">
        <v>244</v>
      </c>
      <c r="D361" s="21">
        <v>3</v>
      </c>
      <c r="E361" s="21" t="s">
        <v>262</v>
      </c>
      <c r="F361" s="87"/>
      <c r="G361" s="67">
        <f>G362</f>
        <v>0</v>
      </c>
      <c r="H361" s="67">
        <f t="shared" ref="H361:I364" si="90">H362</f>
        <v>0</v>
      </c>
      <c r="I361" s="67">
        <f t="shared" si="90"/>
        <v>0</v>
      </c>
    </row>
    <row r="362" spans="1:9" ht="42" hidden="1" customHeight="1" x14ac:dyDescent="0.25">
      <c r="A362" s="158" t="s">
        <v>188</v>
      </c>
      <c r="B362" s="87">
        <v>902</v>
      </c>
      <c r="C362" s="20" t="s">
        <v>244</v>
      </c>
      <c r="D362" s="21">
        <v>3</v>
      </c>
      <c r="E362" s="21" t="s">
        <v>263</v>
      </c>
      <c r="F362" s="87"/>
      <c r="G362" s="67">
        <f>G363</f>
        <v>0</v>
      </c>
      <c r="H362" s="67">
        <f t="shared" si="90"/>
        <v>0</v>
      </c>
      <c r="I362" s="67">
        <f t="shared" si="90"/>
        <v>0</v>
      </c>
    </row>
    <row r="363" spans="1:9" hidden="1" x14ac:dyDescent="0.25">
      <c r="A363" s="158" t="s">
        <v>29</v>
      </c>
      <c r="B363" s="87">
        <v>902</v>
      </c>
      <c r="C363" s="20" t="s">
        <v>244</v>
      </c>
      <c r="D363" s="21">
        <v>3</v>
      </c>
      <c r="E363" s="21" t="s">
        <v>263</v>
      </c>
      <c r="F363" s="87">
        <v>200</v>
      </c>
      <c r="G363" s="67">
        <f>G364</f>
        <v>0</v>
      </c>
      <c r="H363" s="67">
        <f t="shared" si="90"/>
        <v>0</v>
      </c>
      <c r="I363" s="67">
        <f t="shared" si="90"/>
        <v>0</v>
      </c>
    </row>
    <row r="364" spans="1:9" ht="25.5" hidden="1" x14ac:dyDescent="0.25">
      <c r="A364" s="158" t="s">
        <v>30</v>
      </c>
      <c r="B364" s="87">
        <v>902</v>
      </c>
      <c r="C364" s="20" t="s">
        <v>244</v>
      </c>
      <c r="D364" s="21">
        <v>3</v>
      </c>
      <c r="E364" s="21" t="s">
        <v>263</v>
      </c>
      <c r="F364" s="87">
        <v>240</v>
      </c>
      <c r="G364" s="67">
        <f>G365</f>
        <v>0</v>
      </c>
      <c r="H364" s="67">
        <f t="shared" si="90"/>
        <v>0</v>
      </c>
      <c r="I364" s="67">
        <f t="shared" si="90"/>
        <v>0</v>
      </c>
    </row>
    <row r="365" spans="1:9" ht="16.5" hidden="1" customHeight="1" x14ac:dyDescent="0.25">
      <c r="A365" s="158" t="s">
        <v>32</v>
      </c>
      <c r="B365" s="87">
        <v>902</v>
      </c>
      <c r="C365" s="20" t="s">
        <v>244</v>
      </c>
      <c r="D365" s="21">
        <v>3</v>
      </c>
      <c r="E365" s="21" t="s">
        <v>263</v>
      </c>
      <c r="F365" s="87">
        <v>244</v>
      </c>
      <c r="G365" s="67">
        <f>9100000-9100000</f>
        <v>0</v>
      </c>
      <c r="H365" s="67"/>
      <c r="I365" s="67"/>
    </row>
    <row r="366" spans="1:9" x14ac:dyDescent="0.25">
      <c r="A366" s="158" t="s">
        <v>264</v>
      </c>
      <c r="B366" s="87">
        <v>902</v>
      </c>
      <c r="C366" s="20" t="s">
        <v>244</v>
      </c>
      <c r="D366" s="21">
        <v>3</v>
      </c>
      <c r="E366" s="21" t="s">
        <v>265</v>
      </c>
      <c r="F366" s="87"/>
      <c r="G366" s="67">
        <f>G367</f>
        <v>207000</v>
      </c>
      <c r="H366" s="67">
        <f t="shared" ref="H366:I369" si="91">H367</f>
        <v>214000</v>
      </c>
      <c r="I366" s="67">
        <f t="shared" si="91"/>
        <v>221380</v>
      </c>
    </row>
    <row r="367" spans="1:9" ht="42" customHeight="1" x14ac:dyDescent="0.25">
      <c r="A367" s="165" t="s">
        <v>195</v>
      </c>
      <c r="B367" s="87">
        <v>902</v>
      </c>
      <c r="C367" s="20" t="s">
        <v>244</v>
      </c>
      <c r="D367" s="21">
        <v>3</v>
      </c>
      <c r="E367" s="21" t="s">
        <v>266</v>
      </c>
      <c r="F367" s="87"/>
      <c r="G367" s="67">
        <f>G368</f>
        <v>207000</v>
      </c>
      <c r="H367" s="67">
        <f t="shared" si="91"/>
        <v>214000</v>
      </c>
      <c r="I367" s="67">
        <f t="shared" si="91"/>
        <v>221380</v>
      </c>
    </row>
    <row r="368" spans="1:9" x14ac:dyDescent="0.25">
      <c r="A368" s="166" t="s">
        <v>29</v>
      </c>
      <c r="B368" s="87">
        <v>902</v>
      </c>
      <c r="C368" s="20" t="s">
        <v>244</v>
      </c>
      <c r="D368" s="21">
        <v>3</v>
      </c>
      <c r="E368" s="21" t="str">
        <f>E367</f>
        <v>03 3 07 099990</v>
      </c>
      <c r="F368" s="87">
        <v>200</v>
      </c>
      <c r="G368" s="67">
        <f>G369</f>
        <v>207000</v>
      </c>
      <c r="H368" s="67">
        <f t="shared" si="91"/>
        <v>214000</v>
      </c>
      <c r="I368" s="67">
        <f t="shared" si="91"/>
        <v>221380</v>
      </c>
    </row>
    <row r="369" spans="1:9" ht="18.75" customHeight="1" x14ac:dyDescent="0.25">
      <c r="A369" s="166" t="s">
        <v>30</v>
      </c>
      <c r="B369" s="87">
        <v>902</v>
      </c>
      <c r="C369" s="20" t="s">
        <v>244</v>
      </c>
      <c r="D369" s="21">
        <v>3</v>
      </c>
      <c r="E369" s="21" t="str">
        <f>E368</f>
        <v>03 3 07 099990</v>
      </c>
      <c r="F369" s="87">
        <v>240</v>
      </c>
      <c r="G369" s="67">
        <f>G370</f>
        <v>207000</v>
      </c>
      <c r="H369" s="67">
        <f t="shared" si="91"/>
        <v>214000</v>
      </c>
      <c r="I369" s="67">
        <f t="shared" si="91"/>
        <v>221380</v>
      </c>
    </row>
    <row r="370" spans="1:9" ht="20.25" customHeight="1" x14ac:dyDescent="0.25">
      <c r="A370" s="166" t="s">
        <v>32</v>
      </c>
      <c r="B370" s="87">
        <v>902</v>
      </c>
      <c r="C370" s="20" t="s">
        <v>244</v>
      </c>
      <c r="D370" s="21">
        <v>3</v>
      </c>
      <c r="E370" s="21" t="str">
        <f>E369</f>
        <v>03 3 07 099990</v>
      </c>
      <c r="F370" s="87">
        <v>244</v>
      </c>
      <c r="G370" s="67">
        <v>207000</v>
      </c>
      <c r="H370" s="67">
        <v>214000</v>
      </c>
      <c r="I370" s="67">
        <v>221380</v>
      </c>
    </row>
    <row r="371" spans="1:9" ht="25.5" x14ac:dyDescent="0.25">
      <c r="A371" s="166" t="s">
        <v>267</v>
      </c>
      <c r="B371" s="87">
        <v>902</v>
      </c>
      <c r="C371" s="20" t="s">
        <v>244</v>
      </c>
      <c r="D371" s="21">
        <v>3</v>
      </c>
      <c r="E371" s="21" t="s">
        <v>268</v>
      </c>
      <c r="F371" s="87"/>
      <c r="G371" s="67">
        <f>G372+G376</f>
        <v>1250500</v>
      </c>
      <c r="H371" s="67">
        <f>H376</f>
        <v>1250500</v>
      </c>
      <c r="I371" s="67">
        <f>I376</f>
        <v>1250500</v>
      </c>
    </row>
    <row r="372" spans="1:9" ht="40.5" hidden="1" customHeight="1" x14ac:dyDescent="0.25">
      <c r="A372" s="166" t="s">
        <v>195</v>
      </c>
      <c r="B372" s="87">
        <v>902</v>
      </c>
      <c r="C372" s="20" t="s">
        <v>244</v>
      </c>
      <c r="D372" s="21">
        <v>3</v>
      </c>
      <c r="E372" s="21" t="s">
        <v>269</v>
      </c>
      <c r="F372" s="87"/>
      <c r="G372" s="67">
        <f>G373</f>
        <v>0</v>
      </c>
      <c r="H372" s="67"/>
      <c r="I372" s="67"/>
    </row>
    <row r="373" spans="1:9" ht="20.25" hidden="1" customHeight="1" x14ac:dyDescent="0.25">
      <c r="A373" s="166" t="s">
        <v>117</v>
      </c>
      <c r="B373" s="87">
        <v>902</v>
      </c>
      <c r="C373" s="20" t="s">
        <v>244</v>
      </c>
      <c r="D373" s="21">
        <v>3</v>
      </c>
      <c r="E373" s="21" t="s">
        <v>269</v>
      </c>
      <c r="F373" s="87">
        <v>200</v>
      </c>
      <c r="G373" s="67">
        <f>G374</f>
        <v>0</v>
      </c>
      <c r="H373" s="67"/>
      <c r="I373" s="67"/>
    </row>
    <row r="374" spans="1:9" ht="18" hidden="1" customHeight="1" x14ac:dyDescent="0.25">
      <c r="A374" s="166" t="s">
        <v>30</v>
      </c>
      <c r="B374" s="87">
        <v>902</v>
      </c>
      <c r="C374" s="20" t="s">
        <v>244</v>
      </c>
      <c r="D374" s="21">
        <v>3</v>
      </c>
      <c r="E374" s="21" t="s">
        <v>269</v>
      </c>
      <c r="F374" s="87">
        <v>240</v>
      </c>
      <c r="G374" s="67">
        <f>G375</f>
        <v>0</v>
      </c>
      <c r="H374" s="67"/>
      <c r="I374" s="67"/>
    </row>
    <row r="375" spans="1:9" ht="20.25" hidden="1" customHeight="1" x14ac:dyDescent="0.25">
      <c r="A375" s="166" t="s">
        <v>32</v>
      </c>
      <c r="B375" s="87">
        <v>902</v>
      </c>
      <c r="C375" s="20" t="s">
        <v>244</v>
      </c>
      <c r="D375" s="21">
        <v>3</v>
      </c>
      <c r="E375" s="21" t="s">
        <v>269</v>
      </c>
      <c r="F375" s="87">
        <v>244</v>
      </c>
      <c r="G375" s="67"/>
      <c r="H375" s="67"/>
      <c r="I375" s="67"/>
    </row>
    <row r="376" spans="1:9" ht="30.75" customHeight="1" x14ac:dyDescent="0.25">
      <c r="A376" s="166" t="s">
        <v>270</v>
      </c>
      <c r="B376" s="87">
        <v>902</v>
      </c>
      <c r="C376" s="20" t="s">
        <v>244</v>
      </c>
      <c r="D376" s="21">
        <v>3</v>
      </c>
      <c r="E376" s="21" t="s">
        <v>271</v>
      </c>
      <c r="F376" s="87"/>
      <c r="G376" s="67">
        <f>G377</f>
        <v>1250500</v>
      </c>
      <c r="H376" s="67">
        <f t="shared" ref="H376:I378" si="92">H377</f>
        <v>1250500</v>
      </c>
      <c r="I376" s="67">
        <f t="shared" si="92"/>
        <v>1250500</v>
      </c>
    </row>
    <row r="377" spans="1:9" x14ac:dyDescent="0.25">
      <c r="A377" s="166" t="s">
        <v>29</v>
      </c>
      <c r="B377" s="87">
        <v>902</v>
      </c>
      <c r="C377" s="20" t="s">
        <v>244</v>
      </c>
      <c r="D377" s="21">
        <v>3</v>
      </c>
      <c r="E377" s="21" t="str">
        <f>E376</f>
        <v>03 3 08 40280</v>
      </c>
      <c r="F377" s="87">
        <v>200</v>
      </c>
      <c r="G377" s="67">
        <f>G378</f>
        <v>1250500</v>
      </c>
      <c r="H377" s="67">
        <f t="shared" si="92"/>
        <v>1250500</v>
      </c>
      <c r="I377" s="67">
        <f t="shared" si="92"/>
        <v>1250500</v>
      </c>
    </row>
    <row r="378" spans="1:9" ht="16.5" customHeight="1" x14ac:dyDescent="0.25">
      <c r="A378" s="166" t="s">
        <v>30</v>
      </c>
      <c r="B378" s="87">
        <v>902</v>
      </c>
      <c r="C378" s="20" t="s">
        <v>244</v>
      </c>
      <c r="D378" s="21">
        <v>3</v>
      </c>
      <c r="E378" s="21" t="str">
        <f>E377</f>
        <v>03 3 08 40280</v>
      </c>
      <c r="F378" s="87">
        <v>240</v>
      </c>
      <c r="G378" s="67">
        <f>G379</f>
        <v>1250500</v>
      </c>
      <c r="H378" s="67">
        <f t="shared" si="92"/>
        <v>1250500</v>
      </c>
      <c r="I378" s="67">
        <f t="shared" si="92"/>
        <v>1250500</v>
      </c>
    </row>
    <row r="379" spans="1:9" ht="15.75" customHeight="1" x14ac:dyDescent="0.25">
      <c r="A379" s="166" t="s">
        <v>32</v>
      </c>
      <c r="B379" s="87">
        <v>902</v>
      </c>
      <c r="C379" s="20" t="s">
        <v>244</v>
      </c>
      <c r="D379" s="21">
        <v>3</v>
      </c>
      <c r="E379" s="21" t="str">
        <f>E378</f>
        <v>03 3 08 40280</v>
      </c>
      <c r="F379" s="87">
        <v>244</v>
      </c>
      <c r="G379" s="67">
        <v>1250500</v>
      </c>
      <c r="H379" s="67">
        <v>1250500</v>
      </c>
      <c r="I379" s="67">
        <v>1250500</v>
      </c>
    </row>
    <row r="380" spans="1:9" ht="41.25" customHeight="1" x14ac:dyDescent="0.25">
      <c r="A380" s="166" t="s">
        <v>219</v>
      </c>
      <c r="B380" s="87">
        <v>902</v>
      </c>
      <c r="C380" s="20" t="s">
        <v>244</v>
      </c>
      <c r="D380" s="21">
        <v>3</v>
      </c>
      <c r="E380" s="21" t="s">
        <v>106</v>
      </c>
      <c r="F380" s="87"/>
      <c r="G380" s="67">
        <f t="shared" ref="G380:I385" si="93">G381</f>
        <v>500000</v>
      </c>
      <c r="H380" s="67">
        <f t="shared" si="93"/>
        <v>1000000</v>
      </c>
      <c r="I380" s="67">
        <f t="shared" si="93"/>
        <v>1000000</v>
      </c>
    </row>
    <row r="381" spans="1:9" ht="21.75" customHeight="1" x14ac:dyDescent="0.25">
      <c r="A381" s="166" t="s">
        <v>107</v>
      </c>
      <c r="B381" s="87">
        <v>902</v>
      </c>
      <c r="C381" s="20" t="s">
        <v>244</v>
      </c>
      <c r="D381" s="21">
        <v>3</v>
      </c>
      <c r="E381" s="21" t="s">
        <v>108</v>
      </c>
      <c r="F381" s="87"/>
      <c r="G381" s="67">
        <f t="shared" si="93"/>
        <v>500000</v>
      </c>
      <c r="H381" s="67">
        <f t="shared" si="93"/>
        <v>1000000</v>
      </c>
      <c r="I381" s="67">
        <f t="shared" si="93"/>
        <v>1000000</v>
      </c>
    </row>
    <row r="382" spans="1:9" ht="30" customHeight="1" x14ac:dyDescent="0.25">
      <c r="A382" s="166" t="s">
        <v>109</v>
      </c>
      <c r="B382" s="87">
        <v>902</v>
      </c>
      <c r="C382" s="20" t="s">
        <v>244</v>
      </c>
      <c r="D382" s="21">
        <v>3</v>
      </c>
      <c r="E382" s="21" t="s">
        <v>110</v>
      </c>
      <c r="F382" s="87"/>
      <c r="G382" s="67">
        <f t="shared" si="93"/>
        <v>500000</v>
      </c>
      <c r="H382" s="67">
        <f t="shared" si="93"/>
        <v>1000000</v>
      </c>
      <c r="I382" s="67">
        <f t="shared" si="93"/>
        <v>1000000</v>
      </c>
    </row>
    <row r="383" spans="1:9" ht="40.5" customHeight="1" x14ac:dyDescent="0.25">
      <c r="A383" s="166" t="s">
        <v>195</v>
      </c>
      <c r="B383" s="87">
        <v>902</v>
      </c>
      <c r="C383" s="20" t="s">
        <v>244</v>
      </c>
      <c r="D383" s="21">
        <v>3</v>
      </c>
      <c r="E383" s="21" t="s">
        <v>272</v>
      </c>
      <c r="F383" s="87"/>
      <c r="G383" s="67">
        <f t="shared" si="93"/>
        <v>500000</v>
      </c>
      <c r="H383" s="67">
        <f t="shared" si="93"/>
        <v>1000000</v>
      </c>
      <c r="I383" s="67">
        <f t="shared" si="93"/>
        <v>1000000</v>
      </c>
    </row>
    <row r="384" spans="1:9" ht="22.5" customHeight="1" x14ac:dyDescent="0.25">
      <c r="A384" s="166" t="s">
        <v>29</v>
      </c>
      <c r="B384" s="87">
        <v>902</v>
      </c>
      <c r="C384" s="20" t="s">
        <v>244</v>
      </c>
      <c r="D384" s="21">
        <v>3</v>
      </c>
      <c r="E384" s="21" t="str">
        <f>E383</f>
        <v>09 2 01 099990</v>
      </c>
      <c r="F384" s="87">
        <v>200</v>
      </c>
      <c r="G384" s="67">
        <f t="shared" si="93"/>
        <v>500000</v>
      </c>
      <c r="H384" s="67">
        <f t="shared" si="93"/>
        <v>1000000</v>
      </c>
      <c r="I384" s="67">
        <f t="shared" si="93"/>
        <v>1000000</v>
      </c>
    </row>
    <row r="385" spans="1:9" ht="18" customHeight="1" x14ac:dyDescent="0.25">
      <c r="A385" s="166" t="s">
        <v>30</v>
      </c>
      <c r="B385" s="87">
        <v>902</v>
      </c>
      <c r="C385" s="20" t="s">
        <v>244</v>
      </c>
      <c r="D385" s="21">
        <v>3</v>
      </c>
      <c r="E385" s="21" t="str">
        <f>E384</f>
        <v>09 2 01 099990</v>
      </c>
      <c r="F385" s="87">
        <v>240</v>
      </c>
      <c r="G385" s="67">
        <f t="shared" si="93"/>
        <v>500000</v>
      </c>
      <c r="H385" s="67">
        <f t="shared" si="93"/>
        <v>1000000</v>
      </c>
      <c r="I385" s="67">
        <f t="shared" si="93"/>
        <v>1000000</v>
      </c>
    </row>
    <row r="386" spans="1:9" ht="20.25" customHeight="1" x14ac:dyDescent="0.25">
      <c r="A386" s="166" t="s">
        <v>32</v>
      </c>
      <c r="B386" s="87">
        <v>902</v>
      </c>
      <c r="C386" s="20" t="s">
        <v>244</v>
      </c>
      <c r="D386" s="21">
        <v>3</v>
      </c>
      <c r="E386" s="21" t="str">
        <f>E385</f>
        <v>09 2 01 099990</v>
      </c>
      <c r="F386" s="87">
        <v>244</v>
      </c>
      <c r="G386" s="67">
        <v>500000</v>
      </c>
      <c r="H386" s="67">
        <v>1000000</v>
      </c>
      <c r="I386" s="67">
        <v>1000000</v>
      </c>
    </row>
    <row r="387" spans="1:9" x14ac:dyDescent="0.25">
      <c r="A387" s="167" t="s">
        <v>279</v>
      </c>
      <c r="B387" s="16">
        <v>902</v>
      </c>
      <c r="C387" s="17" t="s">
        <v>280</v>
      </c>
      <c r="D387" s="18">
        <v>0</v>
      </c>
      <c r="E387" s="26"/>
      <c r="F387" s="16"/>
      <c r="G387" s="66">
        <f>G388</f>
        <v>2500000</v>
      </c>
      <c r="H387" s="66">
        <f t="shared" ref="H387:I387" si="94">H388</f>
        <v>2404600</v>
      </c>
      <c r="I387" s="66">
        <f t="shared" si="94"/>
        <v>2458200</v>
      </c>
    </row>
    <row r="388" spans="1:9" ht="13.5" customHeight="1" x14ac:dyDescent="0.25">
      <c r="A388" s="166" t="s">
        <v>281</v>
      </c>
      <c r="B388" s="87">
        <v>902</v>
      </c>
      <c r="C388" s="20" t="s">
        <v>280</v>
      </c>
      <c r="D388" s="21">
        <v>5</v>
      </c>
      <c r="E388" s="21"/>
      <c r="F388" s="87"/>
      <c r="G388" s="67">
        <f t="shared" ref="G388:I394" si="95">G389</f>
        <v>2500000</v>
      </c>
      <c r="H388" s="67">
        <f t="shared" si="95"/>
        <v>2404600</v>
      </c>
      <c r="I388" s="67">
        <f t="shared" si="95"/>
        <v>2458200</v>
      </c>
    </row>
    <row r="389" spans="1:9" ht="38.25" customHeight="1" x14ac:dyDescent="0.25">
      <c r="A389" s="166" t="s">
        <v>282</v>
      </c>
      <c r="B389" s="87">
        <v>902</v>
      </c>
      <c r="C389" s="20" t="s">
        <v>280</v>
      </c>
      <c r="D389" s="21">
        <v>5</v>
      </c>
      <c r="E389" s="21" t="s">
        <v>283</v>
      </c>
      <c r="F389" s="87"/>
      <c r="G389" s="67">
        <f t="shared" si="95"/>
        <v>2500000</v>
      </c>
      <c r="H389" s="67">
        <f t="shared" si="95"/>
        <v>2404600</v>
      </c>
      <c r="I389" s="67">
        <f t="shared" si="95"/>
        <v>2458200</v>
      </c>
    </row>
    <row r="390" spans="1:9" ht="25.5" customHeight="1" x14ac:dyDescent="0.25">
      <c r="A390" s="166" t="s">
        <v>284</v>
      </c>
      <c r="B390" s="87">
        <v>902</v>
      </c>
      <c r="C390" s="20" t="s">
        <v>280</v>
      </c>
      <c r="D390" s="21">
        <v>5</v>
      </c>
      <c r="E390" s="21" t="s">
        <v>285</v>
      </c>
      <c r="F390" s="87"/>
      <c r="G390" s="67">
        <f t="shared" si="95"/>
        <v>2500000</v>
      </c>
      <c r="H390" s="67">
        <f t="shared" si="95"/>
        <v>2404600</v>
      </c>
      <c r="I390" s="67">
        <f t="shared" si="95"/>
        <v>2458200</v>
      </c>
    </row>
    <row r="391" spans="1:9" ht="24.75" customHeight="1" x14ac:dyDescent="0.25">
      <c r="A391" s="166" t="s">
        <v>286</v>
      </c>
      <c r="B391" s="87">
        <v>902</v>
      </c>
      <c r="C391" s="20" t="s">
        <v>280</v>
      </c>
      <c r="D391" s="21">
        <v>5</v>
      </c>
      <c r="E391" s="21" t="s">
        <v>287</v>
      </c>
      <c r="F391" s="87"/>
      <c r="G391" s="67">
        <f>G392+G396</f>
        <v>2500000</v>
      </c>
      <c r="H391" s="67">
        <f t="shared" ref="H391:I391" si="96">H392+H396</f>
        <v>2404600</v>
      </c>
      <c r="I391" s="67">
        <f t="shared" si="96"/>
        <v>2458200</v>
      </c>
    </row>
    <row r="392" spans="1:9" ht="42" customHeight="1" x14ac:dyDescent="0.25">
      <c r="A392" s="166" t="s">
        <v>288</v>
      </c>
      <c r="B392" s="87">
        <v>902</v>
      </c>
      <c r="C392" s="20" t="s">
        <v>280</v>
      </c>
      <c r="D392" s="21">
        <v>5</v>
      </c>
      <c r="E392" s="21" t="s">
        <v>289</v>
      </c>
      <c r="F392" s="87"/>
      <c r="G392" s="67">
        <f t="shared" si="95"/>
        <v>2500000</v>
      </c>
      <c r="H392" s="67">
        <f t="shared" si="95"/>
        <v>2000000</v>
      </c>
      <c r="I392" s="67">
        <f t="shared" si="95"/>
        <v>2000000</v>
      </c>
    </row>
    <row r="393" spans="1:9" ht="21.75" customHeight="1" x14ac:dyDescent="0.25">
      <c r="A393" s="166" t="s">
        <v>29</v>
      </c>
      <c r="B393" s="87">
        <v>902</v>
      </c>
      <c r="C393" s="20" t="s">
        <v>280</v>
      </c>
      <c r="D393" s="21">
        <v>5</v>
      </c>
      <c r="E393" s="21" t="s">
        <v>289</v>
      </c>
      <c r="F393" s="87">
        <v>200</v>
      </c>
      <c r="G393" s="67">
        <f t="shared" si="95"/>
        <v>2500000</v>
      </c>
      <c r="H393" s="67">
        <f t="shared" si="95"/>
        <v>2000000</v>
      </c>
      <c r="I393" s="67">
        <f t="shared" si="95"/>
        <v>2000000</v>
      </c>
    </row>
    <row r="394" spans="1:9" ht="16.5" customHeight="1" x14ac:dyDescent="0.25">
      <c r="A394" s="166" t="s">
        <v>30</v>
      </c>
      <c r="B394" s="87">
        <v>902</v>
      </c>
      <c r="C394" s="20" t="s">
        <v>280</v>
      </c>
      <c r="D394" s="21">
        <v>5</v>
      </c>
      <c r="E394" s="21" t="s">
        <v>289</v>
      </c>
      <c r="F394" s="87">
        <v>240</v>
      </c>
      <c r="G394" s="67">
        <f t="shared" si="95"/>
        <v>2500000</v>
      </c>
      <c r="H394" s="67">
        <f t="shared" si="95"/>
        <v>2000000</v>
      </c>
      <c r="I394" s="67">
        <f t="shared" si="95"/>
        <v>2000000</v>
      </c>
    </row>
    <row r="395" spans="1:9" ht="17.25" customHeight="1" x14ac:dyDescent="0.25">
      <c r="A395" s="166" t="s">
        <v>32</v>
      </c>
      <c r="B395" s="87">
        <v>902</v>
      </c>
      <c r="C395" s="20" t="s">
        <v>280</v>
      </c>
      <c r="D395" s="21">
        <v>5</v>
      </c>
      <c r="E395" s="84" t="s">
        <v>289</v>
      </c>
      <c r="F395" s="87">
        <v>244</v>
      </c>
      <c r="G395" s="67">
        <v>2500000</v>
      </c>
      <c r="H395" s="67">
        <v>2000000</v>
      </c>
      <c r="I395" s="67">
        <v>2000000</v>
      </c>
    </row>
    <row r="396" spans="1:9" ht="38.25" customHeight="1" x14ac:dyDescent="0.25">
      <c r="A396" s="166" t="s">
        <v>657</v>
      </c>
      <c r="B396" s="87">
        <v>902</v>
      </c>
      <c r="C396" s="20" t="s">
        <v>280</v>
      </c>
      <c r="D396" s="21">
        <v>5</v>
      </c>
      <c r="E396" s="84" t="s">
        <v>290</v>
      </c>
      <c r="F396" s="87"/>
      <c r="G396" s="67">
        <f>G397</f>
        <v>0</v>
      </c>
      <c r="H396" s="67">
        <f t="shared" ref="H396:I398" si="97">H397</f>
        <v>404600</v>
      </c>
      <c r="I396" s="67">
        <f t="shared" si="97"/>
        <v>458200</v>
      </c>
    </row>
    <row r="397" spans="1:9" ht="17.25" customHeight="1" x14ac:dyDescent="0.25">
      <c r="A397" s="166" t="s">
        <v>29</v>
      </c>
      <c r="B397" s="87">
        <v>902</v>
      </c>
      <c r="C397" s="20" t="s">
        <v>280</v>
      </c>
      <c r="D397" s="21">
        <v>5</v>
      </c>
      <c r="E397" s="84" t="s">
        <v>290</v>
      </c>
      <c r="F397" s="87">
        <v>200</v>
      </c>
      <c r="G397" s="67">
        <f>G398</f>
        <v>0</v>
      </c>
      <c r="H397" s="67">
        <f t="shared" si="97"/>
        <v>404600</v>
      </c>
      <c r="I397" s="67">
        <f t="shared" si="97"/>
        <v>458200</v>
      </c>
    </row>
    <row r="398" spans="1:9" ht="17.25" customHeight="1" x14ac:dyDescent="0.25">
      <c r="A398" s="166" t="s">
        <v>30</v>
      </c>
      <c r="B398" s="87">
        <v>902</v>
      </c>
      <c r="C398" s="20" t="s">
        <v>280</v>
      </c>
      <c r="D398" s="21">
        <v>5</v>
      </c>
      <c r="E398" s="84" t="s">
        <v>290</v>
      </c>
      <c r="F398" s="87">
        <v>240</v>
      </c>
      <c r="G398" s="67">
        <f>G399</f>
        <v>0</v>
      </c>
      <c r="H398" s="67">
        <f t="shared" si="97"/>
        <v>404600</v>
      </c>
      <c r="I398" s="67">
        <f t="shared" si="97"/>
        <v>458200</v>
      </c>
    </row>
    <row r="399" spans="1:9" ht="17.25" customHeight="1" x14ac:dyDescent="0.25">
      <c r="A399" s="166" t="s">
        <v>32</v>
      </c>
      <c r="B399" s="87">
        <v>902</v>
      </c>
      <c r="C399" s="20" t="s">
        <v>280</v>
      </c>
      <c r="D399" s="21">
        <v>5</v>
      </c>
      <c r="E399" s="84" t="s">
        <v>290</v>
      </c>
      <c r="F399" s="87">
        <v>244</v>
      </c>
      <c r="G399" s="67"/>
      <c r="H399" s="67">
        <v>404600</v>
      </c>
      <c r="I399" s="67">
        <v>458200</v>
      </c>
    </row>
    <row r="400" spans="1:9" x14ac:dyDescent="0.25">
      <c r="A400" s="167" t="s">
        <v>291</v>
      </c>
      <c r="B400" s="16">
        <v>902</v>
      </c>
      <c r="C400" s="17" t="s">
        <v>292</v>
      </c>
      <c r="D400" s="18">
        <v>0</v>
      </c>
      <c r="E400" s="27"/>
      <c r="F400" s="16"/>
      <c r="G400" s="66">
        <f>G401</f>
        <v>300000</v>
      </c>
      <c r="H400" s="66">
        <f t="shared" ref="H400:I400" si="98">H401</f>
        <v>505000</v>
      </c>
      <c r="I400" s="66">
        <f t="shared" si="98"/>
        <v>410000</v>
      </c>
    </row>
    <row r="401" spans="1:9" x14ac:dyDescent="0.25">
      <c r="A401" s="166" t="s">
        <v>299</v>
      </c>
      <c r="B401" s="87">
        <v>902</v>
      </c>
      <c r="C401" s="20" t="s">
        <v>292</v>
      </c>
      <c r="D401" s="21">
        <v>7</v>
      </c>
      <c r="E401" s="84"/>
      <c r="F401" s="87"/>
      <c r="G401" s="67">
        <f>G402+G411</f>
        <v>300000</v>
      </c>
      <c r="H401" s="67">
        <f t="shared" ref="H401:I401" si="99">H402+H411</f>
        <v>505000</v>
      </c>
      <c r="I401" s="67">
        <f t="shared" si="99"/>
        <v>410000</v>
      </c>
    </row>
    <row r="402" spans="1:9" ht="38.25" x14ac:dyDescent="0.25">
      <c r="A402" s="166" t="s">
        <v>68</v>
      </c>
      <c r="B402" s="87">
        <v>902</v>
      </c>
      <c r="C402" s="20" t="s">
        <v>292</v>
      </c>
      <c r="D402" s="21">
        <v>7</v>
      </c>
      <c r="E402" s="21" t="s">
        <v>69</v>
      </c>
      <c r="F402" s="87"/>
      <c r="G402" s="67">
        <f>G403</f>
        <v>60000</v>
      </c>
      <c r="H402" s="67">
        <f t="shared" ref="H402:I407" si="100">H403</f>
        <v>265000</v>
      </c>
      <c r="I402" s="67">
        <f t="shared" si="100"/>
        <v>170000</v>
      </c>
    </row>
    <row r="403" spans="1:9" ht="25.5" x14ac:dyDescent="0.25">
      <c r="A403" s="166" t="s">
        <v>70</v>
      </c>
      <c r="B403" s="87">
        <v>902</v>
      </c>
      <c r="C403" s="20" t="s">
        <v>292</v>
      </c>
      <c r="D403" s="21">
        <v>7</v>
      </c>
      <c r="E403" s="21" t="s">
        <v>71</v>
      </c>
      <c r="F403" s="87"/>
      <c r="G403" s="67">
        <f>G404</f>
        <v>60000</v>
      </c>
      <c r="H403" s="67">
        <f t="shared" si="100"/>
        <v>265000</v>
      </c>
      <c r="I403" s="67">
        <f t="shared" si="100"/>
        <v>170000</v>
      </c>
    </row>
    <row r="404" spans="1:9" ht="25.5" x14ac:dyDescent="0.25">
      <c r="A404" s="166" t="s">
        <v>72</v>
      </c>
      <c r="B404" s="87">
        <v>902</v>
      </c>
      <c r="C404" s="20" t="s">
        <v>292</v>
      </c>
      <c r="D404" s="21">
        <v>7</v>
      </c>
      <c r="E404" s="21" t="s">
        <v>73</v>
      </c>
      <c r="F404" s="87"/>
      <c r="G404" s="67">
        <f>G405</f>
        <v>60000</v>
      </c>
      <c r="H404" s="67">
        <f t="shared" si="100"/>
        <v>265000</v>
      </c>
      <c r="I404" s="67">
        <f t="shared" si="100"/>
        <v>170000</v>
      </c>
    </row>
    <row r="405" spans="1:9" ht="43.5" customHeight="1" x14ac:dyDescent="0.25">
      <c r="A405" s="166" t="s">
        <v>151</v>
      </c>
      <c r="B405" s="87">
        <v>902</v>
      </c>
      <c r="C405" s="20" t="s">
        <v>292</v>
      </c>
      <c r="D405" s="21">
        <v>7</v>
      </c>
      <c r="E405" s="21" t="s">
        <v>300</v>
      </c>
      <c r="F405" s="87"/>
      <c r="G405" s="67">
        <f>G406+G409</f>
        <v>60000</v>
      </c>
      <c r="H405" s="67">
        <f t="shared" ref="H405:I405" si="101">H406+H409</f>
        <v>265000</v>
      </c>
      <c r="I405" s="67">
        <f t="shared" si="101"/>
        <v>170000</v>
      </c>
    </row>
    <row r="406" spans="1:9" x14ac:dyDescent="0.25">
      <c r="A406" s="166" t="s">
        <v>29</v>
      </c>
      <c r="B406" s="87">
        <v>902</v>
      </c>
      <c r="C406" s="20" t="s">
        <v>292</v>
      </c>
      <c r="D406" s="21">
        <v>7</v>
      </c>
      <c r="E406" s="21" t="str">
        <f>E405</f>
        <v>04 1 01 09990</v>
      </c>
      <c r="F406" s="87">
        <v>200</v>
      </c>
      <c r="G406" s="67">
        <f>G407</f>
        <v>60000</v>
      </c>
      <c r="H406" s="67">
        <f t="shared" si="100"/>
        <v>265000</v>
      </c>
      <c r="I406" s="67">
        <f t="shared" si="100"/>
        <v>170000</v>
      </c>
    </row>
    <row r="407" spans="1:9" ht="19.5" customHeight="1" x14ac:dyDescent="0.25">
      <c r="A407" s="166" t="s">
        <v>30</v>
      </c>
      <c r="B407" s="87">
        <v>902</v>
      </c>
      <c r="C407" s="20" t="s">
        <v>292</v>
      </c>
      <c r="D407" s="21">
        <v>7</v>
      </c>
      <c r="E407" s="21" t="str">
        <f>E406</f>
        <v>04 1 01 09990</v>
      </c>
      <c r="F407" s="87">
        <v>240</v>
      </c>
      <c r="G407" s="67">
        <f>G408</f>
        <v>60000</v>
      </c>
      <c r="H407" s="67">
        <f t="shared" si="100"/>
        <v>265000</v>
      </c>
      <c r="I407" s="67">
        <f t="shared" si="100"/>
        <v>170000</v>
      </c>
    </row>
    <row r="408" spans="1:9" ht="17.25" customHeight="1" x14ac:dyDescent="0.25">
      <c r="A408" s="166" t="s">
        <v>32</v>
      </c>
      <c r="B408" s="87">
        <v>902</v>
      </c>
      <c r="C408" s="20" t="s">
        <v>292</v>
      </c>
      <c r="D408" s="21">
        <v>7</v>
      </c>
      <c r="E408" s="21" t="str">
        <f>E407</f>
        <v>04 1 01 09990</v>
      </c>
      <c r="F408" s="87">
        <v>244</v>
      </c>
      <c r="G408" s="67">
        <v>60000</v>
      </c>
      <c r="H408" s="67">
        <v>265000</v>
      </c>
      <c r="I408" s="67">
        <v>170000</v>
      </c>
    </row>
    <row r="409" spans="1:9" ht="17.25" hidden="1" customHeight="1" x14ac:dyDescent="0.25">
      <c r="A409" s="166" t="s">
        <v>33</v>
      </c>
      <c r="B409" s="87">
        <v>902</v>
      </c>
      <c r="C409" s="20" t="s">
        <v>292</v>
      </c>
      <c r="D409" s="21">
        <v>7</v>
      </c>
      <c r="E409" s="21" t="s">
        <v>300</v>
      </c>
      <c r="F409" s="87">
        <v>800</v>
      </c>
      <c r="G409" s="67">
        <f>G410</f>
        <v>0</v>
      </c>
      <c r="H409" s="67"/>
      <c r="I409" s="67"/>
    </row>
    <row r="410" spans="1:9" ht="17.25" hidden="1" customHeight="1" x14ac:dyDescent="0.25">
      <c r="A410" s="166" t="s">
        <v>38</v>
      </c>
      <c r="B410" s="87">
        <v>902</v>
      </c>
      <c r="C410" s="20" t="s">
        <v>292</v>
      </c>
      <c r="D410" s="21">
        <v>7</v>
      </c>
      <c r="E410" s="21" t="s">
        <v>300</v>
      </c>
      <c r="F410" s="87">
        <v>880</v>
      </c>
      <c r="G410" s="67"/>
      <c r="H410" s="67"/>
      <c r="I410" s="67"/>
    </row>
    <row r="411" spans="1:9" ht="38.25" x14ac:dyDescent="0.25">
      <c r="A411" s="166" t="s">
        <v>301</v>
      </c>
      <c r="B411" s="87">
        <v>902</v>
      </c>
      <c r="C411" s="20" t="s">
        <v>292</v>
      </c>
      <c r="D411" s="21">
        <v>7</v>
      </c>
      <c r="E411" s="21" t="s">
        <v>302</v>
      </c>
      <c r="F411" s="87"/>
      <c r="G411" s="67">
        <f>G412</f>
        <v>240000</v>
      </c>
      <c r="H411" s="67">
        <f t="shared" ref="H411:I415" si="102">H412</f>
        <v>240000</v>
      </c>
      <c r="I411" s="67">
        <f t="shared" si="102"/>
        <v>240000</v>
      </c>
    </row>
    <row r="412" spans="1:9" ht="25.5" x14ac:dyDescent="0.25">
      <c r="A412" s="166" t="s">
        <v>303</v>
      </c>
      <c r="B412" s="87">
        <v>902</v>
      </c>
      <c r="C412" s="20" t="s">
        <v>292</v>
      </c>
      <c r="D412" s="21">
        <v>7</v>
      </c>
      <c r="E412" s="21" t="s">
        <v>304</v>
      </c>
      <c r="F412" s="87"/>
      <c r="G412" s="67">
        <f>G413</f>
        <v>240000</v>
      </c>
      <c r="H412" s="67">
        <f t="shared" si="102"/>
        <v>240000</v>
      </c>
      <c r="I412" s="67">
        <f t="shared" si="102"/>
        <v>240000</v>
      </c>
    </row>
    <row r="413" spans="1:9" ht="27.75" customHeight="1" x14ac:dyDescent="0.25">
      <c r="A413" s="166" t="s">
        <v>305</v>
      </c>
      <c r="B413" s="87">
        <v>902</v>
      </c>
      <c r="C413" s="20" t="s">
        <v>292</v>
      </c>
      <c r="D413" s="21">
        <v>7</v>
      </c>
      <c r="E413" s="21" t="s">
        <v>306</v>
      </c>
      <c r="F413" s="87"/>
      <c r="G413" s="67">
        <f>G414</f>
        <v>240000</v>
      </c>
      <c r="H413" s="67">
        <f t="shared" si="102"/>
        <v>240000</v>
      </c>
      <c r="I413" s="67">
        <f t="shared" si="102"/>
        <v>240000</v>
      </c>
    </row>
    <row r="414" spans="1:9" ht="27.75" customHeight="1" x14ac:dyDescent="0.25">
      <c r="A414" s="166" t="s">
        <v>307</v>
      </c>
      <c r="B414" s="87">
        <v>902</v>
      </c>
      <c r="C414" s="20" t="s">
        <v>292</v>
      </c>
      <c r="D414" s="21">
        <v>7</v>
      </c>
      <c r="E414" s="21" t="s">
        <v>308</v>
      </c>
      <c r="F414" s="87"/>
      <c r="G414" s="67">
        <f>G415</f>
        <v>240000</v>
      </c>
      <c r="H414" s="67">
        <f t="shared" si="102"/>
        <v>240000</v>
      </c>
      <c r="I414" s="67">
        <f t="shared" si="102"/>
        <v>240000</v>
      </c>
    </row>
    <row r="415" spans="1:9" ht="12.75" customHeight="1" x14ac:dyDescent="0.25">
      <c r="A415" s="166" t="s">
        <v>25</v>
      </c>
      <c r="B415" s="87">
        <v>902</v>
      </c>
      <c r="C415" s="20" t="s">
        <v>292</v>
      </c>
      <c r="D415" s="21">
        <v>7</v>
      </c>
      <c r="E415" s="21" t="s">
        <v>308</v>
      </c>
      <c r="F415" s="87">
        <v>100</v>
      </c>
      <c r="G415" s="67">
        <f>G416</f>
        <v>240000</v>
      </c>
      <c r="H415" s="67">
        <f t="shared" si="102"/>
        <v>240000</v>
      </c>
      <c r="I415" s="67">
        <f t="shared" si="102"/>
        <v>240000</v>
      </c>
    </row>
    <row r="416" spans="1:9" ht="17.25" customHeight="1" x14ac:dyDescent="0.25">
      <c r="A416" s="166" t="s">
        <v>309</v>
      </c>
      <c r="B416" s="87">
        <v>902</v>
      </c>
      <c r="C416" s="20" t="s">
        <v>292</v>
      </c>
      <c r="D416" s="21">
        <v>7</v>
      </c>
      <c r="E416" s="21" t="s">
        <v>308</v>
      </c>
      <c r="F416" s="87">
        <v>110</v>
      </c>
      <c r="G416" s="67">
        <f>G417+G418</f>
        <v>240000</v>
      </c>
      <c r="H416" s="67">
        <f t="shared" ref="H416:I416" si="103">H417+H418</f>
        <v>240000</v>
      </c>
      <c r="I416" s="67">
        <f t="shared" si="103"/>
        <v>240000</v>
      </c>
    </row>
    <row r="417" spans="1:9" ht="16.5" customHeight="1" x14ac:dyDescent="0.25">
      <c r="A417" s="166" t="s">
        <v>310</v>
      </c>
      <c r="B417" s="87">
        <v>902</v>
      </c>
      <c r="C417" s="20" t="s">
        <v>292</v>
      </c>
      <c r="D417" s="21">
        <v>7</v>
      </c>
      <c r="E417" s="21" t="s">
        <v>308</v>
      </c>
      <c r="F417" s="87">
        <v>111</v>
      </c>
      <c r="G417" s="67">
        <v>184330</v>
      </c>
      <c r="H417" s="67">
        <v>184330</v>
      </c>
      <c r="I417" s="67">
        <v>184330</v>
      </c>
    </row>
    <row r="418" spans="1:9" ht="25.5" customHeight="1" x14ac:dyDescent="0.25">
      <c r="A418" s="166" t="s">
        <v>311</v>
      </c>
      <c r="B418" s="87">
        <v>902</v>
      </c>
      <c r="C418" s="20" t="s">
        <v>292</v>
      </c>
      <c r="D418" s="21">
        <v>7</v>
      </c>
      <c r="E418" s="21" t="s">
        <v>308</v>
      </c>
      <c r="F418" s="87">
        <v>119</v>
      </c>
      <c r="G418" s="67">
        <v>55670</v>
      </c>
      <c r="H418" s="67">
        <v>55670</v>
      </c>
      <c r="I418" s="67">
        <v>55670</v>
      </c>
    </row>
    <row r="419" spans="1:9" x14ac:dyDescent="0.25">
      <c r="A419" s="166" t="s">
        <v>312</v>
      </c>
      <c r="B419" s="87">
        <v>902</v>
      </c>
      <c r="C419" s="20" t="s">
        <v>313</v>
      </c>
      <c r="D419" s="21">
        <v>0</v>
      </c>
      <c r="E419" s="21"/>
      <c r="F419" s="87"/>
      <c r="G419" s="67">
        <f t="shared" ref="G419:I459" si="104">G420</f>
        <v>38871744</v>
      </c>
      <c r="H419" s="67">
        <f t="shared" si="104"/>
        <v>33583244</v>
      </c>
      <c r="I419" s="67">
        <f t="shared" si="104"/>
        <v>33316244</v>
      </c>
    </row>
    <row r="420" spans="1:9" ht="17.25" customHeight="1" x14ac:dyDescent="0.25">
      <c r="A420" s="166" t="s">
        <v>314</v>
      </c>
      <c r="B420" s="87">
        <v>902</v>
      </c>
      <c r="C420" s="20" t="s">
        <v>313</v>
      </c>
      <c r="D420" s="21">
        <v>1</v>
      </c>
      <c r="E420" s="21"/>
      <c r="F420" s="87"/>
      <c r="G420" s="67">
        <f>G421+G428+G435</f>
        <v>38871744</v>
      </c>
      <c r="H420" s="67">
        <f>H421+H428+H435</f>
        <v>33583244</v>
      </c>
      <c r="I420" s="67">
        <f>I421+I428+I435</f>
        <v>33316244</v>
      </c>
    </row>
    <row r="421" spans="1:9" ht="39" customHeight="1" x14ac:dyDescent="0.25">
      <c r="A421" s="166" t="s">
        <v>68</v>
      </c>
      <c r="B421" s="87">
        <v>902</v>
      </c>
      <c r="C421" s="20" t="s">
        <v>313</v>
      </c>
      <c r="D421" s="21">
        <v>1</v>
      </c>
      <c r="E421" s="21" t="s">
        <v>69</v>
      </c>
      <c r="F421" s="87"/>
      <c r="G421" s="67">
        <f t="shared" ref="G421:I426" si="105">G422</f>
        <v>214000</v>
      </c>
      <c r="H421" s="67">
        <f t="shared" si="105"/>
        <v>214000</v>
      </c>
      <c r="I421" s="67">
        <f t="shared" si="105"/>
        <v>214000</v>
      </c>
    </row>
    <row r="422" spans="1:9" ht="25.5" x14ac:dyDescent="0.25">
      <c r="A422" s="166" t="s">
        <v>315</v>
      </c>
      <c r="B422" s="87">
        <v>902</v>
      </c>
      <c r="C422" s="20" t="s">
        <v>313</v>
      </c>
      <c r="D422" s="21">
        <v>1</v>
      </c>
      <c r="E422" s="21" t="s">
        <v>316</v>
      </c>
      <c r="F422" s="87"/>
      <c r="G422" s="67">
        <f t="shared" si="105"/>
        <v>214000</v>
      </c>
      <c r="H422" s="67">
        <f t="shared" si="105"/>
        <v>214000</v>
      </c>
      <c r="I422" s="67">
        <f t="shared" si="105"/>
        <v>214000</v>
      </c>
    </row>
    <row r="423" spans="1:9" ht="25.5" x14ac:dyDescent="0.25">
      <c r="A423" s="166" t="s">
        <v>317</v>
      </c>
      <c r="B423" s="87">
        <v>902</v>
      </c>
      <c r="C423" s="20" t="s">
        <v>313</v>
      </c>
      <c r="D423" s="21">
        <v>1</v>
      </c>
      <c r="E423" s="21" t="s">
        <v>318</v>
      </c>
      <c r="F423" s="87"/>
      <c r="G423" s="67">
        <f t="shared" si="105"/>
        <v>214000</v>
      </c>
      <c r="H423" s="67">
        <f t="shared" si="105"/>
        <v>214000</v>
      </c>
      <c r="I423" s="67">
        <f t="shared" si="105"/>
        <v>214000</v>
      </c>
    </row>
    <row r="424" spans="1:9" ht="38.25" x14ac:dyDescent="0.25">
      <c r="A424" s="166" t="s">
        <v>151</v>
      </c>
      <c r="B424" s="87">
        <v>902</v>
      </c>
      <c r="C424" s="20" t="s">
        <v>313</v>
      </c>
      <c r="D424" s="21">
        <v>1</v>
      </c>
      <c r="E424" s="21" t="s">
        <v>319</v>
      </c>
      <c r="F424" s="87"/>
      <c r="G424" s="67">
        <f t="shared" si="105"/>
        <v>214000</v>
      </c>
      <c r="H424" s="67">
        <f t="shared" si="105"/>
        <v>214000</v>
      </c>
      <c r="I424" s="67">
        <f t="shared" si="105"/>
        <v>214000</v>
      </c>
    </row>
    <row r="425" spans="1:9" x14ac:dyDescent="0.25">
      <c r="A425" s="166" t="s">
        <v>29</v>
      </c>
      <c r="B425" s="87">
        <v>902</v>
      </c>
      <c r="C425" s="20" t="s">
        <v>313</v>
      </c>
      <c r="D425" s="21">
        <v>1</v>
      </c>
      <c r="E425" s="21" t="s">
        <v>319</v>
      </c>
      <c r="F425" s="87">
        <v>200</v>
      </c>
      <c r="G425" s="67">
        <f t="shared" si="105"/>
        <v>214000</v>
      </c>
      <c r="H425" s="67">
        <f t="shared" si="105"/>
        <v>214000</v>
      </c>
      <c r="I425" s="67">
        <f t="shared" si="105"/>
        <v>214000</v>
      </c>
    </row>
    <row r="426" spans="1:9" ht="18" customHeight="1" x14ac:dyDescent="0.25">
      <c r="A426" s="166" t="s">
        <v>30</v>
      </c>
      <c r="B426" s="87">
        <v>902</v>
      </c>
      <c r="C426" s="20" t="s">
        <v>313</v>
      </c>
      <c r="D426" s="21">
        <v>1</v>
      </c>
      <c r="E426" s="21" t="s">
        <v>319</v>
      </c>
      <c r="F426" s="87">
        <v>240</v>
      </c>
      <c r="G426" s="67">
        <f t="shared" si="105"/>
        <v>214000</v>
      </c>
      <c r="H426" s="67">
        <f t="shared" si="105"/>
        <v>214000</v>
      </c>
      <c r="I426" s="67">
        <f t="shared" si="105"/>
        <v>214000</v>
      </c>
    </row>
    <row r="427" spans="1:9" ht="20.25" customHeight="1" x14ac:dyDescent="0.25">
      <c r="A427" s="166" t="s">
        <v>32</v>
      </c>
      <c r="B427" s="87">
        <v>902</v>
      </c>
      <c r="C427" s="20" t="s">
        <v>313</v>
      </c>
      <c r="D427" s="21">
        <v>1</v>
      </c>
      <c r="E427" s="21" t="s">
        <v>319</v>
      </c>
      <c r="F427" s="87">
        <v>244</v>
      </c>
      <c r="G427" s="67">
        <v>214000</v>
      </c>
      <c r="H427" s="67">
        <v>214000</v>
      </c>
      <c r="I427" s="67">
        <v>214000</v>
      </c>
    </row>
    <row r="428" spans="1:9" ht="54" customHeight="1" x14ac:dyDescent="0.25">
      <c r="A428" s="166" t="s">
        <v>320</v>
      </c>
      <c r="B428" s="87">
        <v>902</v>
      </c>
      <c r="C428" s="20" t="s">
        <v>313</v>
      </c>
      <c r="D428" s="21">
        <v>1</v>
      </c>
      <c r="E428" s="21" t="s">
        <v>98</v>
      </c>
      <c r="F428" s="87"/>
      <c r="G428" s="67">
        <f t="shared" ref="G428:I433" si="106">G429</f>
        <v>493150</v>
      </c>
      <c r="H428" s="67">
        <f t="shared" si="106"/>
        <v>93150</v>
      </c>
      <c r="I428" s="67">
        <f t="shared" si="106"/>
        <v>93150</v>
      </c>
    </row>
    <row r="429" spans="1:9" ht="19.5" customHeight="1" x14ac:dyDescent="0.25">
      <c r="A429" s="166" t="s">
        <v>99</v>
      </c>
      <c r="B429" s="87">
        <v>902</v>
      </c>
      <c r="C429" s="20" t="s">
        <v>313</v>
      </c>
      <c r="D429" s="21">
        <v>1</v>
      </c>
      <c r="E429" s="21" t="s">
        <v>100</v>
      </c>
      <c r="F429" s="87"/>
      <c r="G429" s="67">
        <f t="shared" si="106"/>
        <v>493150</v>
      </c>
      <c r="H429" s="67">
        <f t="shared" si="106"/>
        <v>93150</v>
      </c>
      <c r="I429" s="67">
        <f t="shared" si="106"/>
        <v>93150</v>
      </c>
    </row>
    <row r="430" spans="1:9" ht="39.75" customHeight="1" x14ac:dyDescent="0.25">
      <c r="A430" s="166" t="s">
        <v>321</v>
      </c>
      <c r="B430" s="87">
        <v>902</v>
      </c>
      <c r="C430" s="20" t="s">
        <v>313</v>
      </c>
      <c r="D430" s="21">
        <v>1</v>
      </c>
      <c r="E430" s="21" t="s">
        <v>102</v>
      </c>
      <c r="F430" s="87"/>
      <c r="G430" s="67">
        <f t="shared" si="106"/>
        <v>493150</v>
      </c>
      <c r="H430" s="67">
        <f t="shared" si="106"/>
        <v>93150</v>
      </c>
      <c r="I430" s="67">
        <f t="shared" si="106"/>
        <v>93150</v>
      </c>
    </row>
    <row r="431" spans="1:9" ht="48" customHeight="1" x14ac:dyDescent="0.25">
      <c r="A431" s="166" t="s">
        <v>322</v>
      </c>
      <c r="B431" s="87">
        <v>902</v>
      </c>
      <c r="C431" s="20" t="s">
        <v>313</v>
      </c>
      <c r="D431" s="21">
        <v>1</v>
      </c>
      <c r="E431" s="21" t="s">
        <v>159</v>
      </c>
      <c r="F431" s="87"/>
      <c r="G431" s="67">
        <f t="shared" si="106"/>
        <v>493150</v>
      </c>
      <c r="H431" s="67">
        <f t="shared" si="106"/>
        <v>93150</v>
      </c>
      <c r="I431" s="67">
        <f t="shared" si="106"/>
        <v>93150</v>
      </c>
    </row>
    <row r="432" spans="1:9" ht="20.25" customHeight="1" x14ac:dyDescent="0.25">
      <c r="A432" s="166" t="s">
        <v>117</v>
      </c>
      <c r="B432" s="87">
        <v>902</v>
      </c>
      <c r="C432" s="20" t="s">
        <v>313</v>
      </c>
      <c r="D432" s="21">
        <v>1</v>
      </c>
      <c r="E432" s="21" t="s">
        <v>159</v>
      </c>
      <c r="F432" s="87">
        <v>200</v>
      </c>
      <c r="G432" s="67">
        <f t="shared" si="106"/>
        <v>493150</v>
      </c>
      <c r="H432" s="67">
        <f t="shared" si="106"/>
        <v>93150</v>
      </c>
      <c r="I432" s="67">
        <f t="shared" si="106"/>
        <v>93150</v>
      </c>
    </row>
    <row r="433" spans="1:9" ht="20.25" customHeight="1" x14ac:dyDescent="0.25">
      <c r="A433" s="166" t="s">
        <v>30</v>
      </c>
      <c r="B433" s="87">
        <v>902</v>
      </c>
      <c r="C433" s="20" t="s">
        <v>313</v>
      </c>
      <c r="D433" s="21">
        <v>1</v>
      </c>
      <c r="E433" s="21" t="s">
        <v>159</v>
      </c>
      <c r="F433" s="87">
        <v>240</v>
      </c>
      <c r="G433" s="67">
        <f t="shared" si="106"/>
        <v>493150</v>
      </c>
      <c r="H433" s="67">
        <f t="shared" si="106"/>
        <v>93150</v>
      </c>
      <c r="I433" s="67">
        <f t="shared" si="106"/>
        <v>93150</v>
      </c>
    </row>
    <row r="434" spans="1:9" ht="20.25" customHeight="1" x14ac:dyDescent="0.25">
      <c r="A434" s="166" t="s">
        <v>32</v>
      </c>
      <c r="B434" s="87">
        <v>902</v>
      </c>
      <c r="C434" s="20" t="s">
        <v>313</v>
      </c>
      <c r="D434" s="21">
        <v>1</v>
      </c>
      <c r="E434" s="21" t="s">
        <v>159</v>
      </c>
      <c r="F434" s="87">
        <v>244</v>
      </c>
      <c r="G434" s="67">
        <v>493150</v>
      </c>
      <c r="H434" s="67">
        <v>93150</v>
      </c>
      <c r="I434" s="67">
        <v>93150</v>
      </c>
    </row>
    <row r="435" spans="1:9" ht="29.25" customHeight="1" x14ac:dyDescent="0.25">
      <c r="A435" s="166" t="s">
        <v>323</v>
      </c>
      <c r="B435" s="87">
        <v>902</v>
      </c>
      <c r="C435" s="20" t="s">
        <v>313</v>
      </c>
      <c r="D435" s="21">
        <v>1</v>
      </c>
      <c r="E435" s="21" t="s">
        <v>324</v>
      </c>
      <c r="F435" s="87"/>
      <c r="G435" s="67">
        <f>G436+G456+G475+G490+G495</f>
        <v>38164594</v>
      </c>
      <c r="H435" s="67">
        <f>H436+H456+H475+H490+H495</f>
        <v>33276094</v>
      </c>
      <c r="I435" s="67">
        <f>I436+I456+I475+I490+I495</f>
        <v>33009094</v>
      </c>
    </row>
    <row r="436" spans="1:9" ht="20.25" customHeight="1" x14ac:dyDescent="0.25">
      <c r="A436" s="166" t="s">
        <v>325</v>
      </c>
      <c r="B436" s="87">
        <v>902</v>
      </c>
      <c r="C436" s="20" t="s">
        <v>313</v>
      </c>
      <c r="D436" s="21">
        <v>1</v>
      </c>
      <c r="E436" s="21" t="s">
        <v>326</v>
      </c>
      <c r="F436" s="87"/>
      <c r="G436" s="67">
        <f>G437+G441</f>
        <v>9884550</v>
      </c>
      <c r="H436" s="67">
        <f>H437+H441</f>
        <v>9989550</v>
      </c>
      <c r="I436" s="67">
        <f>I437+I441</f>
        <v>9922550</v>
      </c>
    </row>
    <row r="437" spans="1:9" ht="38.25" x14ac:dyDescent="0.25">
      <c r="A437" s="166" t="s">
        <v>322</v>
      </c>
      <c r="B437" s="87">
        <v>902</v>
      </c>
      <c r="C437" s="20" t="s">
        <v>313</v>
      </c>
      <c r="D437" s="21">
        <v>1</v>
      </c>
      <c r="E437" s="21" t="s">
        <v>327</v>
      </c>
      <c r="F437" s="87"/>
      <c r="G437" s="67">
        <f>G438</f>
        <v>215000</v>
      </c>
      <c r="H437" s="67">
        <f t="shared" ref="H437:I438" si="107">H438</f>
        <v>320000</v>
      </c>
      <c r="I437" s="67">
        <f t="shared" si="107"/>
        <v>253000</v>
      </c>
    </row>
    <row r="438" spans="1:9" x14ac:dyDescent="0.25">
      <c r="A438" s="166" t="s">
        <v>117</v>
      </c>
      <c r="B438" s="87">
        <v>902</v>
      </c>
      <c r="C438" s="20" t="s">
        <v>313</v>
      </c>
      <c r="D438" s="21">
        <v>1</v>
      </c>
      <c r="E438" s="21" t="s">
        <v>327</v>
      </c>
      <c r="F438" s="87">
        <v>200</v>
      </c>
      <c r="G438" s="67">
        <f>G439</f>
        <v>215000</v>
      </c>
      <c r="H438" s="67">
        <f t="shared" si="107"/>
        <v>320000</v>
      </c>
      <c r="I438" s="67">
        <f t="shared" si="107"/>
        <v>253000</v>
      </c>
    </row>
    <row r="439" spans="1:9" ht="21.75" customHeight="1" x14ac:dyDescent="0.25">
      <c r="A439" s="166" t="s">
        <v>30</v>
      </c>
      <c r="B439" s="87">
        <v>902</v>
      </c>
      <c r="C439" s="20" t="s">
        <v>313</v>
      </c>
      <c r="D439" s="21">
        <v>1</v>
      </c>
      <c r="E439" s="21" t="s">
        <v>327</v>
      </c>
      <c r="F439" s="87">
        <v>240</v>
      </c>
      <c r="G439" s="67">
        <f>G440</f>
        <v>215000</v>
      </c>
      <c r="H439" s="67">
        <f>H440</f>
        <v>320000</v>
      </c>
      <c r="I439" s="67">
        <f>I440</f>
        <v>253000</v>
      </c>
    </row>
    <row r="440" spans="1:9" ht="18.75" customHeight="1" x14ac:dyDescent="0.25">
      <c r="A440" s="166" t="s">
        <v>32</v>
      </c>
      <c r="B440" s="87">
        <v>902</v>
      </c>
      <c r="C440" s="20" t="s">
        <v>313</v>
      </c>
      <c r="D440" s="21">
        <v>1</v>
      </c>
      <c r="E440" s="21" t="s">
        <v>327</v>
      </c>
      <c r="F440" s="87">
        <v>244</v>
      </c>
      <c r="G440" s="67">
        <v>215000</v>
      </c>
      <c r="H440" s="67">
        <v>320000</v>
      </c>
      <c r="I440" s="67">
        <v>253000</v>
      </c>
    </row>
    <row r="441" spans="1:9" ht="24" customHeight="1" x14ac:dyDescent="0.25">
      <c r="A441" s="166" t="s">
        <v>328</v>
      </c>
      <c r="B441" s="87">
        <v>902</v>
      </c>
      <c r="C441" s="20" t="s">
        <v>313</v>
      </c>
      <c r="D441" s="21">
        <v>1</v>
      </c>
      <c r="E441" s="21" t="s">
        <v>329</v>
      </c>
      <c r="F441" s="87"/>
      <c r="G441" s="67">
        <f>G442+G447+G451</f>
        <v>9669550</v>
      </c>
      <c r="H441" s="67">
        <f t="shared" ref="H441:I441" si="108">H442+H447+H451</f>
        <v>9669550</v>
      </c>
      <c r="I441" s="67">
        <f t="shared" si="108"/>
        <v>9669550</v>
      </c>
    </row>
    <row r="442" spans="1:9" ht="42" customHeight="1" x14ac:dyDescent="0.25">
      <c r="A442" s="166" t="s">
        <v>25</v>
      </c>
      <c r="B442" s="87">
        <v>902</v>
      </c>
      <c r="C442" s="20" t="s">
        <v>313</v>
      </c>
      <c r="D442" s="21">
        <v>1</v>
      </c>
      <c r="E442" s="21" t="s">
        <v>329</v>
      </c>
      <c r="F442" s="87">
        <v>100</v>
      </c>
      <c r="G442" s="67">
        <f>G443</f>
        <v>8496000</v>
      </c>
      <c r="H442" s="67">
        <f t="shared" ref="H442:I442" si="109">H443</f>
        <v>8496000</v>
      </c>
      <c r="I442" s="67">
        <f t="shared" si="109"/>
        <v>8496000</v>
      </c>
    </row>
    <row r="443" spans="1:9" ht="15" customHeight="1" x14ac:dyDescent="0.25">
      <c r="A443" s="166" t="s">
        <v>309</v>
      </c>
      <c r="B443" s="87">
        <v>902</v>
      </c>
      <c r="C443" s="20" t="s">
        <v>313</v>
      </c>
      <c r="D443" s="21">
        <v>1</v>
      </c>
      <c r="E443" s="21" t="s">
        <v>329</v>
      </c>
      <c r="F443" s="87">
        <v>110</v>
      </c>
      <c r="G443" s="67">
        <f>G444+G445+G446</f>
        <v>8496000</v>
      </c>
      <c r="H443" s="67">
        <f t="shared" ref="H443:I443" si="110">H444+H445+H446</f>
        <v>8496000</v>
      </c>
      <c r="I443" s="67">
        <f t="shared" si="110"/>
        <v>8496000</v>
      </c>
    </row>
    <row r="444" spans="1:9" ht="17.25" customHeight="1" x14ac:dyDescent="0.25">
      <c r="A444" s="166" t="s">
        <v>310</v>
      </c>
      <c r="B444" s="87">
        <v>902</v>
      </c>
      <c r="C444" s="20" t="s">
        <v>313</v>
      </c>
      <c r="D444" s="21">
        <v>1</v>
      </c>
      <c r="E444" s="21" t="s">
        <v>329</v>
      </c>
      <c r="F444" s="87">
        <v>111</v>
      </c>
      <c r="G444" s="67">
        <v>6337200</v>
      </c>
      <c r="H444" s="67">
        <v>6337200</v>
      </c>
      <c r="I444" s="67">
        <v>6337200</v>
      </c>
    </row>
    <row r="445" spans="1:9" ht="21" customHeight="1" x14ac:dyDescent="0.25">
      <c r="A445" s="166" t="s">
        <v>330</v>
      </c>
      <c r="B445" s="87">
        <v>902</v>
      </c>
      <c r="C445" s="20" t="s">
        <v>313</v>
      </c>
      <c r="D445" s="21">
        <v>1</v>
      </c>
      <c r="E445" s="21" t="s">
        <v>329</v>
      </c>
      <c r="F445" s="87">
        <v>112</v>
      </c>
      <c r="G445" s="67">
        <v>245000</v>
      </c>
      <c r="H445" s="67">
        <v>245000</v>
      </c>
      <c r="I445" s="67">
        <v>245000</v>
      </c>
    </row>
    <row r="446" spans="1:9" ht="25.5" customHeight="1" x14ac:dyDescent="0.25">
      <c r="A446" s="166" t="s">
        <v>311</v>
      </c>
      <c r="B446" s="87">
        <v>902</v>
      </c>
      <c r="C446" s="20" t="s">
        <v>313</v>
      </c>
      <c r="D446" s="21">
        <v>1</v>
      </c>
      <c r="E446" s="21" t="s">
        <v>329</v>
      </c>
      <c r="F446" s="87">
        <v>119</v>
      </c>
      <c r="G446" s="67">
        <v>1913800</v>
      </c>
      <c r="H446" s="67">
        <v>1913800</v>
      </c>
      <c r="I446" s="67">
        <v>1913800</v>
      </c>
    </row>
    <row r="447" spans="1:9" ht="21" customHeight="1" x14ac:dyDescent="0.25">
      <c r="A447" s="166" t="s">
        <v>117</v>
      </c>
      <c r="B447" s="87">
        <v>902</v>
      </c>
      <c r="C447" s="20" t="s">
        <v>313</v>
      </c>
      <c r="D447" s="21">
        <v>1</v>
      </c>
      <c r="E447" s="21" t="s">
        <v>329</v>
      </c>
      <c r="F447" s="87">
        <v>200</v>
      </c>
      <c r="G447" s="67">
        <f>G448</f>
        <v>1170550</v>
      </c>
      <c r="H447" s="67">
        <f t="shared" ref="H447:I447" si="111">H448</f>
        <v>1170550</v>
      </c>
      <c r="I447" s="67">
        <f t="shared" si="111"/>
        <v>1170550</v>
      </c>
    </row>
    <row r="448" spans="1:9" ht="21" customHeight="1" x14ac:dyDescent="0.25">
      <c r="A448" s="166" t="s">
        <v>30</v>
      </c>
      <c r="B448" s="87">
        <v>902</v>
      </c>
      <c r="C448" s="20" t="s">
        <v>313</v>
      </c>
      <c r="D448" s="21">
        <v>1</v>
      </c>
      <c r="E448" s="21" t="s">
        <v>329</v>
      </c>
      <c r="F448" s="87">
        <v>240</v>
      </c>
      <c r="G448" s="67">
        <f>G449+G450</f>
        <v>1170550</v>
      </c>
      <c r="H448" s="67">
        <f t="shared" ref="H448:I448" si="112">H449+H450</f>
        <v>1170550</v>
      </c>
      <c r="I448" s="67">
        <f t="shared" si="112"/>
        <v>1170550</v>
      </c>
    </row>
    <row r="449" spans="1:9" ht="21" customHeight="1" x14ac:dyDescent="0.25">
      <c r="A449" s="166" t="s">
        <v>331</v>
      </c>
      <c r="B449" s="87">
        <v>902</v>
      </c>
      <c r="C449" s="20" t="s">
        <v>313</v>
      </c>
      <c r="D449" s="21">
        <v>1</v>
      </c>
      <c r="E449" s="21" t="s">
        <v>329</v>
      </c>
      <c r="F449" s="87">
        <v>242</v>
      </c>
      <c r="G449" s="67">
        <v>475000</v>
      </c>
      <c r="H449" s="67">
        <v>475000</v>
      </c>
      <c r="I449" s="67">
        <v>475000</v>
      </c>
    </row>
    <row r="450" spans="1:9" ht="21" customHeight="1" x14ac:dyDescent="0.25">
      <c r="A450" s="166" t="s">
        <v>32</v>
      </c>
      <c r="B450" s="87">
        <v>902</v>
      </c>
      <c r="C450" s="20" t="s">
        <v>313</v>
      </c>
      <c r="D450" s="21">
        <v>1</v>
      </c>
      <c r="E450" s="21" t="s">
        <v>329</v>
      </c>
      <c r="F450" s="87">
        <v>244</v>
      </c>
      <c r="G450" s="67">
        <v>695550</v>
      </c>
      <c r="H450" s="67">
        <v>695550</v>
      </c>
      <c r="I450" s="67">
        <v>695550</v>
      </c>
    </row>
    <row r="451" spans="1:9" ht="21" customHeight="1" x14ac:dyDescent="0.25">
      <c r="A451" s="166" t="s">
        <v>33</v>
      </c>
      <c r="B451" s="87">
        <v>902</v>
      </c>
      <c r="C451" s="20" t="s">
        <v>313</v>
      </c>
      <c r="D451" s="21">
        <v>1</v>
      </c>
      <c r="E451" s="21" t="s">
        <v>329</v>
      </c>
      <c r="F451" s="87">
        <v>800</v>
      </c>
      <c r="G451" s="67">
        <f>G452</f>
        <v>3000</v>
      </c>
      <c r="H451" s="67">
        <f t="shared" ref="H451:I451" si="113">H452</f>
        <v>3000</v>
      </c>
      <c r="I451" s="67">
        <f t="shared" si="113"/>
        <v>3000</v>
      </c>
    </row>
    <row r="452" spans="1:9" ht="21" customHeight="1" x14ac:dyDescent="0.25">
      <c r="A452" s="166" t="s">
        <v>332</v>
      </c>
      <c r="B452" s="87">
        <v>902</v>
      </c>
      <c r="C452" s="20" t="s">
        <v>313</v>
      </c>
      <c r="D452" s="21">
        <v>1</v>
      </c>
      <c r="E452" s="21" t="s">
        <v>329</v>
      </c>
      <c r="F452" s="87">
        <v>850</v>
      </c>
      <c r="G452" s="67">
        <f>G453+G454+G455</f>
        <v>3000</v>
      </c>
      <c r="H452" s="67">
        <f t="shared" ref="H452:I452" si="114">H453+H454+H455</f>
        <v>3000</v>
      </c>
      <c r="I452" s="67">
        <f t="shared" si="114"/>
        <v>3000</v>
      </c>
    </row>
    <row r="453" spans="1:9" ht="16.5" hidden="1" customHeight="1" x14ac:dyDescent="0.25">
      <c r="A453" s="166" t="s">
        <v>333</v>
      </c>
      <c r="B453" s="87">
        <v>902</v>
      </c>
      <c r="C453" s="20" t="s">
        <v>313</v>
      </c>
      <c r="D453" s="21">
        <v>1</v>
      </c>
      <c r="E453" s="21" t="s">
        <v>329</v>
      </c>
      <c r="F453" s="87">
        <v>851</v>
      </c>
      <c r="G453" s="67"/>
      <c r="H453" s="67"/>
      <c r="I453" s="67"/>
    </row>
    <row r="454" spans="1:9" ht="14.25" customHeight="1" x14ac:dyDescent="0.25">
      <c r="A454" s="166" t="s">
        <v>36</v>
      </c>
      <c r="B454" s="87">
        <v>902</v>
      </c>
      <c r="C454" s="20" t="s">
        <v>313</v>
      </c>
      <c r="D454" s="21">
        <v>1</v>
      </c>
      <c r="E454" s="21" t="s">
        <v>329</v>
      </c>
      <c r="F454" s="87">
        <v>852</v>
      </c>
      <c r="G454" s="67">
        <v>1500</v>
      </c>
      <c r="H454" s="67">
        <v>1500</v>
      </c>
      <c r="I454" s="67">
        <v>1500</v>
      </c>
    </row>
    <row r="455" spans="1:9" ht="14.25" customHeight="1" x14ac:dyDescent="0.25">
      <c r="A455" s="166" t="s">
        <v>37</v>
      </c>
      <c r="B455" s="87">
        <v>902</v>
      </c>
      <c r="C455" s="20" t="s">
        <v>313</v>
      </c>
      <c r="D455" s="21">
        <v>1</v>
      </c>
      <c r="E455" s="21" t="s">
        <v>329</v>
      </c>
      <c r="F455" s="87">
        <v>853</v>
      </c>
      <c r="G455" s="67">
        <v>1500</v>
      </c>
      <c r="H455" s="67">
        <v>1500</v>
      </c>
      <c r="I455" s="67">
        <v>1500</v>
      </c>
    </row>
    <row r="456" spans="1:9" x14ac:dyDescent="0.25">
      <c r="A456" s="166" t="s">
        <v>334</v>
      </c>
      <c r="B456" s="87">
        <v>902</v>
      </c>
      <c r="C456" s="20" t="s">
        <v>313</v>
      </c>
      <c r="D456" s="21">
        <v>1</v>
      </c>
      <c r="E456" s="21" t="s">
        <v>335</v>
      </c>
      <c r="F456" s="87"/>
      <c r="G456" s="67">
        <f>G457+G461</f>
        <v>5810193</v>
      </c>
      <c r="H456" s="144">
        <f>H457+H461</f>
        <v>5806493</v>
      </c>
      <c r="I456" s="67">
        <f>I457+I461</f>
        <v>5606493</v>
      </c>
    </row>
    <row r="457" spans="1:9" ht="38.25" x14ac:dyDescent="0.25">
      <c r="A457" s="166" t="s">
        <v>151</v>
      </c>
      <c r="B457" s="87">
        <v>902</v>
      </c>
      <c r="C457" s="20" t="s">
        <v>313</v>
      </c>
      <c r="D457" s="21">
        <v>1</v>
      </c>
      <c r="E457" s="21" t="s">
        <v>336</v>
      </c>
      <c r="F457" s="87"/>
      <c r="G457" s="67">
        <f t="shared" si="104"/>
        <v>453700</v>
      </c>
      <c r="H457" s="67">
        <f t="shared" si="104"/>
        <v>450000</v>
      </c>
      <c r="I457" s="67">
        <f t="shared" si="104"/>
        <v>250000</v>
      </c>
    </row>
    <row r="458" spans="1:9" x14ac:dyDescent="0.25">
      <c r="A458" s="166" t="s">
        <v>29</v>
      </c>
      <c r="B458" s="87">
        <v>902</v>
      </c>
      <c r="C458" s="20" t="s">
        <v>313</v>
      </c>
      <c r="D458" s="21">
        <v>1</v>
      </c>
      <c r="E458" s="21" t="s">
        <v>336</v>
      </c>
      <c r="F458" s="87">
        <v>200</v>
      </c>
      <c r="G458" s="67">
        <f t="shared" si="104"/>
        <v>453700</v>
      </c>
      <c r="H458" s="67">
        <f t="shared" si="104"/>
        <v>450000</v>
      </c>
      <c r="I458" s="67">
        <f t="shared" si="104"/>
        <v>250000</v>
      </c>
    </row>
    <row r="459" spans="1:9" ht="16.5" customHeight="1" x14ac:dyDescent="0.25">
      <c r="A459" s="166" t="s">
        <v>30</v>
      </c>
      <c r="B459" s="87">
        <v>902</v>
      </c>
      <c r="C459" s="20" t="s">
        <v>313</v>
      </c>
      <c r="D459" s="21">
        <v>1</v>
      </c>
      <c r="E459" s="21" t="s">
        <v>336</v>
      </c>
      <c r="F459" s="87">
        <v>240</v>
      </c>
      <c r="G459" s="67">
        <f t="shared" si="104"/>
        <v>453700</v>
      </c>
      <c r="H459" s="67">
        <f t="shared" si="104"/>
        <v>450000</v>
      </c>
      <c r="I459" s="67">
        <f t="shared" si="104"/>
        <v>250000</v>
      </c>
    </row>
    <row r="460" spans="1:9" ht="15" customHeight="1" x14ac:dyDescent="0.25">
      <c r="A460" s="166" t="s">
        <v>32</v>
      </c>
      <c r="B460" s="87">
        <v>902</v>
      </c>
      <c r="C460" s="20" t="s">
        <v>313</v>
      </c>
      <c r="D460" s="21">
        <v>1</v>
      </c>
      <c r="E460" s="21" t="s">
        <v>336</v>
      </c>
      <c r="F460" s="87">
        <v>244</v>
      </c>
      <c r="G460" s="67">
        <v>453700</v>
      </c>
      <c r="H460" s="67">
        <v>450000</v>
      </c>
      <c r="I460" s="67">
        <v>250000</v>
      </c>
    </row>
    <row r="461" spans="1:9" ht="26.25" customHeight="1" x14ac:dyDescent="0.25">
      <c r="A461" s="166" t="s">
        <v>328</v>
      </c>
      <c r="B461" s="87">
        <v>902</v>
      </c>
      <c r="C461" s="20" t="s">
        <v>313</v>
      </c>
      <c r="D461" s="21">
        <v>1</v>
      </c>
      <c r="E461" s="21" t="s">
        <v>337</v>
      </c>
      <c r="F461" s="87"/>
      <c r="G461" s="67">
        <f>G462+G467+G471</f>
        <v>5356493</v>
      </c>
      <c r="H461" s="67">
        <f t="shared" ref="H461:I461" si="115">H462+H467+H471</f>
        <v>5356493</v>
      </c>
      <c r="I461" s="67">
        <f t="shared" si="115"/>
        <v>5356493</v>
      </c>
    </row>
    <row r="462" spans="1:9" ht="39" customHeight="1" x14ac:dyDescent="0.25">
      <c r="A462" s="166" t="s">
        <v>25</v>
      </c>
      <c r="B462" s="87">
        <v>902</v>
      </c>
      <c r="C462" s="20" t="s">
        <v>313</v>
      </c>
      <c r="D462" s="21">
        <v>1</v>
      </c>
      <c r="E462" s="21" t="s">
        <v>337</v>
      </c>
      <c r="F462" s="87">
        <v>100</v>
      </c>
      <c r="G462" s="67">
        <f>G463</f>
        <v>4240500</v>
      </c>
      <c r="H462" s="67">
        <f t="shared" ref="H462:I462" si="116">H463</f>
        <v>4240500</v>
      </c>
      <c r="I462" s="67">
        <f t="shared" si="116"/>
        <v>4240500</v>
      </c>
    </row>
    <row r="463" spans="1:9" ht="15" customHeight="1" x14ac:dyDescent="0.25">
      <c r="A463" s="166" t="s">
        <v>309</v>
      </c>
      <c r="B463" s="87">
        <v>902</v>
      </c>
      <c r="C463" s="20" t="s">
        <v>313</v>
      </c>
      <c r="D463" s="21">
        <v>1</v>
      </c>
      <c r="E463" s="21" t="s">
        <v>337</v>
      </c>
      <c r="F463" s="87">
        <v>110</v>
      </c>
      <c r="G463" s="67">
        <f>G464+G465+G466</f>
        <v>4240500</v>
      </c>
      <c r="H463" s="67">
        <f t="shared" ref="H463:I463" si="117">H464+H465+H466</f>
        <v>4240500</v>
      </c>
      <c r="I463" s="67">
        <f t="shared" si="117"/>
        <v>4240500</v>
      </c>
    </row>
    <row r="464" spans="1:9" ht="15" customHeight="1" x14ac:dyDescent="0.25">
      <c r="A464" s="166" t="s">
        <v>310</v>
      </c>
      <c r="B464" s="87">
        <v>902</v>
      </c>
      <c r="C464" s="20" t="s">
        <v>313</v>
      </c>
      <c r="D464" s="21">
        <v>1</v>
      </c>
      <c r="E464" s="21" t="s">
        <v>337</v>
      </c>
      <c r="F464" s="87">
        <v>111</v>
      </c>
      <c r="G464" s="67">
        <v>3168600</v>
      </c>
      <c r="H464" s="67">
        <v>3168600</v>
      </c>
      <c r="I464" s="67">
        <v>3168600</v>
      </c>
    </row>
    <row r="465" spans="1:9" ht="17.25" customHeight="1" x14ac:dyDescent="0.25">
      <c r="A465" s="166" t="s">
        <v>330</v>
      </c>
      <c r="B465" s="87">
        <v>902</v>
      </c>
      <c r="C465" s="20" t="s">
        <v>313</v>
      </c>
      <c r="D465" s="21">
        <v>1</v>
      </c>
      <c r="E465" s="21" t="s">
        <v>337</v>
      </c>
      <c r="F465" s="87">
        <v>112</v>
      </c>
      <c r="G465" s="67">
        <v>114983</v>
      </c>
      <c r="H465" s="67">
        <v>114983</v>
      </c>
      <c r="I465" s="67">
        <v>114983</v>
      </c>
    </row>
    <row r="466" spans="1:9" ht="27" customHeight="1" x14ac:dyDescent="0.25">
      <c r="A466" s="166" t="s">
        <v>311</v>
      </c>
      <c r="B466" s="87">
        <v>902</v>
      </c>
      <c r="C466" s="20" t="s">
        <v>313</v>
      </c>
      <c r="D466" s="21">
        <v>1</v>
      </c>
      <c r="E466" s="21" t="s">
        <v>337</v>
      </c>
      <c r="F466" s="87">
        <v>119</v>
      </c>
      <c r="G466" s="67">
        <v>956917</v>
      </c>
      <c r="H466" s="67">
        <v>956917</v>
      </c>
      <c r="I466" s="67">
        <v>956917</v>
      </c>
    </row>
    <row r="467" spans="1:9" ht="15" customHeight="1" x14ac:dyDescent="0.25">
      <c r="A467" s="166" t="s">
        <v>117</v>
      </c>
      <c r="B467" s="87">
        <v>902</v>
      </c>
      <c r="C467" s="20" t="s">
        <v>313</v>
      </c>
      <c r="D467" s="21">
        <v>1</v>
      </c>
      <c r="E467" s="21" t="s">
        <v>337</v>
      </c>
      <c r="F467" s="87">
        <v>200</v>
      </c>
      <c r="G467" s="67">
        <f>G468</f>
        <v>1113993</v>
      </c>
      <c r="H467" s="67">
        <f t="shared" ref="H467:I467" si="118">H468</f>
        <v>1113993</v>
      </c>
      <c r="I467" s="67">
        <f t="shared" si="118"/>
        <v>1113993</v>
      </c>
    </row>
    <row r="468" spans="1:9" ht="15.75" customHeight="1" x14ac:dyDescent="0.25">
      <c r="A468" s="166" t="s">
        <v>30</v>
      </c>
      <c r="B468" s="87">
        <v>902</v>
      </c>
      <c r="C468" s="20" t="s">
        <v>313</v>
      </c>
      <c r="D468" s="21">
        <v>1</v>
      </c>
      <c r="E468" s="21" t="s">
        <v>337</v>
      </c>
      <c r="F468" s="87">
        <v>240</v>
      </c>
      <c r="G468" s="67">
        <f>G469+G470</f>
        <v>1113993</v>
      </c>
      <c r="H468" s="67">
        <f t="shared" ref="H468:I468" si="119">H469+H470</f>
        <v>1113993</v>
      </c>
      <c r="I468" s="67">
        <f t="shared" si="119"/>
        <v>1113993</v>
      </c>
    </row>
    <row r="469" spans="1:9" ht="15" customHeight="1" x14ac:dyDescent="0.25">
      <c r="A469" s="166" t="s">
        <v>331</v>
      </c>
      <c r="B469" s="87">
        <v>902</v>
      </c>
      <c r="C469" s="20" t="s">
        <v>313</v>
      </c>
      <c r="D469" s="21">
        <v>1</v>
      </c>
      <c r="E469" s="21" t="s">
        <v>337</v>
      </c>
      <c r="F469" s="87">
        <v>242</v>
      </c>
      <c r="G469" s="67">
        <v>233030</v>
      </c>
      <c r="H469" s="67">
        <v>233030</v>
      </c>
      <c r="I469" s="67">
        <v>233030</v>
      </c>
    </row>
    <row r="470" spans="1:9" ht="15" customHeight="1" x14ac:dyDescent="0.25">
      <c r="A470" s="166" t="s">
        <v>32</v>
      </c>
      <c r="B470" s="87">
        <v>902</v>
      </c>
      <c r="C470" s="20" t="s">
        <v>313</v>
      </c>
      <c r="D470" s="21">
        <v>1</v>
      </c>
      <c r="E470" s="21" t="s">
        <v>337</v>
      </c>
      <c r="F470" s="87">
        <v>244</v>
      </c>
      <c r="G470" s="67">
        <v>880963</v>
      </c>
      <c r="H470" s="67">
        <v>880963</v>
      </c>
      <c r="I470" s="67">
        <v>880963</v>
      </c>
    </row>
    <row r="471" spans="1:9" ht="15" customHeight="1" x14ac:dyDescent="0.25">
      <c r="A471" s="166" t="s">
        <v>33</v>
      </c>
      <c r="B471" s="87">
        <v>902</v>
      </c>
      <c r="C471" s="20" t="s">
        <v>313</v>
      </c>
      <c r="D471" s="21">
        <v>1</v>
      </c>
      <c r="E471" s="21" t="s">
        <v>337</v>
      </c>
      <c r="F471" s="87">
        <v>800</v>
      </c>
      <c r="G471" s="67">
        <f>G472</f>
        <v>2000</v>
      </c>
      <c r="H471" s="67">
        <f t="shared" ref="H471:I471" si="120">H472</f>
        <v>2000</v>
      </c>
      <c r="I471" s="67">
        <f t="shared" si="120"/>
        <v>2000</v>
      </c>
    </row>
    <row r="472" spans="1:9" ht="15" customHeight="1" x14ac:dyDescent="0.25">
      <c r="A472" s="166" t="s">
        <v>332</v>
      </c>
      <c r="B472" s="87">
        <v>902</v>
      </c>
      <c r="C472" s="20" t="s">
        <v>313</v>
      </c>
      <c r="D472" s="21">
        <v>1</v>
      </c>
      <c r="E472" s="21" t="s">
        <v>337</v>
      </c>
      <c r="F472" s="87">
        <v>850</v>
      </c>
      <c r="G472" s="67">
        <f>G473+G474</f>
        <v>2000</v>
      </c>
      <c r="H472" s="67">
        <f t="shared" ref="H472:I472" si="121">H473+H474</f>
        <v>2000</v>
      </c>
      <c r="I472" s="67">
        <f t="shared" si="121"/>
        <v>2000</v>
      </c>
    </row>
    <row r="473" spans="1:9" ht="15" hidden="1" customHeight="1" x14ac:dyDescent="0.25">
      <c r="A473" s="166" t="s">
        <v>333</v>
      </c>
      <c r="B473" s="87">
        <v>902</v>
      </c>
      <c r="C473" s="20" t="s">
        <v>313</v>
      </c>
      <c r="D473" s="21">
        <v>1</v>
      </c>
      <c r="E473" s="21" t="s">
        <v>337</v>
      </c>
      <c r="F473" s="87">
        <v>851</v>
      </c>
      <c r="G473" s="67"/>
      <c r="H473" s="67"/>
      <c r="I473" s="67"/>
    </row>
    <row r="474" spans="1:9" ht="15" customHeight="1" x14ac:dyDescent="0.25">
      <c r="A474" s="166" t="s">
        <v>36</v>
      </c>
      <c r="B474" s="87">
        <v>902</v>
      </c>
      <c r="C474" s="20" t="s">
        <v>313</v>
      </c>
      <c r="D474" s="21">
        <v>1</v>
      </c>
      <c r="E474" s="21" t="s">
        <v>337</v>
      </c>
      <c r="F474" s="87">
        <v>852</v>
      </c>
      <c r="G474" s="67">
        <v>2000</v>
      </c>
      <c r="H474" s="67">
        <v>2000</v>
      </c>
      <c r="I474" s="67">
        <v>2000</v>
      </c>
    </row>
    <row r="475" spans="1:9" ht="25.5" customHeight="1" x14ac:dyDescent="0.25">
      <c r="A475" s="165" t="s">
        <v>338</v>
      </c>
      <c r="B475" s="87">
        <v>902</v>
      </c>
      <c r="C475" s="20" t="s">
        <v>313</v>
      </c>
      <c r="D475" s="21">
        <v>1</v>
      </c>
      <c r="E475" s="21" t="s">
        <v>339</v>
      </c>
      <c r="F475" s="87"/>
      <c r="G475" s="67">
        <f>G476+G482+G486</f>
        <v>748500</v>
      </c>
      <c r="H475" s="67">
        <f t="shared" ref="H475:I475" si="122">H476+H482+H486</f>
        <v>758700</v>
      </c>
      <c r="I475" s="67">
        <f t="shared" si="122"/>
        <v>758700</v>
      </c>
    </row>
    <row r="476" spans="1:9" ht="39.75" customHeight="1" x14ac:dyDescent="0.25">
      <c r="A476" s="165" t="s">
        <v>151</v>
      </c>
      <c r="B476" s="87">
        <v>902</v>
      </c>
      <c r="C476" s="20" t="s">
        <v>313</v>
      </c>
      <c r="D476" s="21">
        <v>1</v>
      </c>
      <c r="E476" s="21" t="s">
        <v>340</v>
      </c>
      <c r="F476" s="87"/>
      <c r="G476" s="67">
        <f>G477+G480</f>
        <v>668900</v>
      </c>
      <c r="H476" s="67">
        <f t="shared" ref="H476:I476" si="123">H477+H480</f>
        <v>715900</v>
      </c>
      <c r="I476" s="67">
        <f t="shared" si="123"/>
        <v>715900</v>
      </c>
    </row>
    <row r="477" spans="1:9" ht="15" customHeight="1" x14ac:dyDescent="0.25">
      <c r="A477" s="165" t="s">
        <v>117</v>
      </c>
      <c r="B477" s="87">
        <v>902</v>
      </c>
      <c r="C477" s="20" t="s">
        <v>313</v>
      </c>
      <c r="D477" s="21">
        <v>1</v>
      </c>
      <c r="E477" s="21" t="s">
        <v>340</v>
      </c>
      <c r="F477" s="87">
        <v>200</v>
      </c>
      <c r="G477" s="67">
        <f>G478</f>
        <v>653900</v>
      </c>
      <c r="H477" s="67">
        <f t="shared" ref="H477:I478" si="124">H478</f>
        <v>700900</v>
      </c>
      <c r="I477" s="67">
        <f t="shared" si="124"/>
        <v>700900</v>
      </c>
    </row>
    <row r="478" spans="1:9" ht="15" customHeight="1" x14ac:dyDescent="0.25">
      <c r="A478" s="165" t="s">
        <v>30</v>
      </c>
      <c r="B478" s="87">
        <v>902</v>
      </c>
      <c r="C478" s="20" t="s">
        <v>313</v>
      </c>
      <c r="D478" s="21">
        <v>1</v>
      </c>
      <c r="E478" s="21" t="s">
        <v>340</v>
      </c>
      <c r="F478" s="87">
        <v>240</v>
      </c>
      <c r="G478" s="67">
        <f>G479</f>
        <v>653900</v>
      </c>
      <c r="H478" s="67">
        <f t="shared" si="124"/>
        <v>700900</v>
      </c>
      <c r="I478" s="67">
        <f t="shared" si="124"/>
        <v>700900</v>
      </c>
    </row>
    <row r="479" spans="1:9" ht="24" customHeight="1" x14ac:dyDescent="0.25">
      <c r="A479" s="165" t="s">
        <v>32</v>
      </c>
      <c r="B479" s="87">
        <v>902</v>
      </c>
      <c r="C479" s="20" t="s">
        <v>313</v>
      </c>
      <c r="D479" s="21">
        <v>1</v>
      </c>
      <c r="E479" s="21" t="s">
        <v>340</v>
      </c>
      <c r="F479" s="87">
        <v>244</v>
      </c>
      <c r="G479" s="67">
        <v>653900</v>
      </c>
      <c r="H479" s="67">
        <v>700900</v>
      </c>
      <c r="I479" s="67">
        <v>700900</v>
      </c>
    </row>
    <row r="480" spans="1:9" ht="19.5" customHeight="1" x14ac:dyDescent="0.25">
      <c r="A480" s="165" t="s">
        <v>604</v>
      </c>
      <c r="B480" s="87">
        <v>902</v>
      </c>
      <c r="C480" s="20" t="s">
        <v>313</v>
      </c>
      <c r="D480" s="21">
        <v>1</v>
      </c>
      <c r="E480" s="21" t="s">
        <v>340</v>
      </c>
      <c r="F480" s="87">
        <v>300</v>
      </c>
      <c r="G480" s="67">
        <f>G481</f>
        <v>15000</v>
      </c>
      <c r="H480" s="67">
        <f t="shared" ref="H480:I480" si="125">H481</f>
        <v>15000</v>
      </c>
      <c r="I480" s="67">
        <f t="shared" si="125"/>
        <v>15000</v>
      </c>
    </row>
    <row r="481" spans="1:9" ht="18.75" customHeight="1" x14ac:dyDescent="0.25">
      <c r="A481" s="165" t="s">
        <v>605</v>
      </c>
      <c r="B481" s="87">
        <v>902</v>
      </c>
      <c r="C481" s="20" t="s">
        <v>313</v>
      </c>
      <c r="D481" s="21">
        <v>1</v>
      </c>
      <c r="E481" s="21" t="s">
        <v>340</v>
      </c>
      <c r="F481" s="87">
        <v>350</v>
      </c>
      <c r="G481" s="67">
        <v>15000</v>
      </c>
      <c r="H481" s="67">
        <v>15000</v>
      </c>
      <c r="I481" s="67">
        <v>15000</v>
      </c>
    </row>
    <row r="482" spans="1:9" ht="41.25" customHeight="1" x14ac:dyDescent="0.25">
      <c r="A482" s="165" t="s">
        <v>341</v>
      </c>
      <c r="B482" s="87">
        <v>902</v>
      </c>
      <c r="C482" s="20" t="s">
        <v>313</v>
      </c>
      <c r="D482" s="21">
        <v>1</v>
      </c>
      <c r="E482" s="21" t="s">
        <v>342</v>
      </c>
      <c r="F482" s="87"/>
      <c r="G482" s="67">
        <f>G483</f>
        <v>32600</v>
      </c>
      <c r="H482" s="67">
        <f t="shared" ref="H482:I484" si="126">H483</f>
        <v>42800</v>
      </c>
      <c r="I482" s="67">
        <f t="shared" si="126"/>
        <v>42800</v>
      </c>
    </row>
    <row r="483" spans="1:9" ht="17.25" customHeight="1" x14ac:dyDescent="0.25">
      <c r="A483" s="165" t="s">
        <v>117</v>
      </c>
      <c r="B483" s="87">
        <v>902</v>
      </c>
      <c r="C483" s="20" t="s">
        <v>313</v>
      </c>
      <c r="D483" s="21">
        <v>1</v>
      </c>
      <c r="E483" s="21" t="s">
        <v>342</v>
      </c>
      <c r="F483" s="87">
        <v>200</v>
      </c>
      <c r="G483" s="67">
        <f>G484</f>
        <v>32600</v>
      </c>
      <c r="H483" s="67">
        <f t="shared" si="126"/>
        <v>42800</v>
      </c>
      <c r="I483" s="67">
        <f t="shared" si="126"/>
        <v>42800</v>
      </c>
    </row>
    <row r="484" spans="1:9" ht="19.5" customHeight="1" x14ac:dyDescent="0.25">
      <c r="A484" s="165" t="s">
        <v>30</v>
      </c>
      <c r="B484" s="87">
        <v>902</v>
      </c>
      <c r="C484" s="20" t="s">
        <v>313</v>
      </c>
      <c r="D484" s="21">
        <v>1</v>
      </c>
      <c r="E484" s="21" t="s">
        <v>342</v>
      </c>
      <c r="F484" s="87">
        <v>240</v>
      </c>
      <c r="G484" s="67">
        <f>G485</f>
        <v>32600</v>
      </c>
      <c r="H484" s="67">
        <f t="shared" si="126"/>
        <v>42800</v>
      </c>
      <c r="I484" s="67">
        <f t="shared" si="126"/>
        <v>42800</v>
      </c>
    </row>
    <row r="485" spans="1:9" ht="19.5" customHeight="1" x14ac:dyDescent="0.25">
      <c r="A485" s="165" t="s">
        <v>32</v>
      </c>
      <c r="B485" s="87">
        <v>902</v>
      </c>
      <c r="C485" s="20" t="s">
        <v>313</v>
      </c>
      <c r="D485" s="21">
        <v>1</v>
      </c>
      <c r="E485" s="21" t="s">
        <v>342</v>
      </c>
      <c r="F485" s="87">
        <v>244</v>
      </c>
      <c r="G485" s="67">
        <v>32600</v>
      </c>
      <c r="H485" s="67">
        <v>42800</v>
      </c>
      <c r="I485" s="67">
        <v>42800</v>
      </c>
    </row>
    <row r="486" spans="1:9" ht="54" customHeight="1" x14ac:dyDescent="0.25">
      <c r="A486" s="165" t="s">
        <v>343</v>
      </c>
      <c r="B486" s="87">
        <v>902</v>
      </c>
      <c r="C486" s="20" t="s">
        <v>313</v>
      </c>
      <c r="D486" s="21">
        <v>1</v>
      </c>
      <c r="E486" s="21" t="s">
        <v>344</v>
      </c>
      <c r="F486" s="87"/>
      <c r="G486" s="67">
        <f>G487</f>
        <v>47000</v>
      </c>
      <c r="H486" s="67">
        <v>0</v>
      </c>
      <c r="I486" s="67">
        <v>0</v>
      </c>
    </row>
    <row r="487" spans="1:9" ht="21" customHeight="1" x14ac:dyDescent="0.25">
      <c r="A487" s="165" t="s">
        <v>117</v>
      </c>
      <c r="B487" s="87">
        <v>902</v>
      </c>
      <c r="C487" s="20" t="s">
        <v>313</v>
      </c>
      <c r="D487" s="21">
        <v>1</v>
      </c>
      <c r="E487" s="21" t="s">
        <v>344</v>
      </c>
      <c r="F487" s="87">
        <v>200</v>
      </c>
      <c r="G487" s="67">
        <f>G488</f>
        <v>47000</v>
      </c>
      <c r="H487" s="67">
        <v>0</v>
      </c>
      <c r="I487" s="67">
        <v>0</v>
      </c>
    </row>
    <row r="488" spans="1:9" ht="21" customHeight="1" x14ac:dyDescent="0.25">
      <c r="A488" s="165" t="s">
        <v>30</v>
      </c>
      <c r="B488" s="87">
        <v>902</v>
      </c>
      <c r="C488" s="20" t="s">
        <v>313</v>
      </c>
      <c r="D488" s="21">
        <v>1</v>
      </c>
      <c r="E488" s="21" t="s">
        <v>344</v>
      </c>
      <c r="F488" s="87">
        <v>240</v>
      </c>
      <c r="G488" s="67">
        <f>G489</f>
        <v>47000</v>
      </c>
      <c r="H488" s="67">
        <v>0</v>
      </c>
      <c r="I488" s="67">
        <v>0</v>
      </c>
    </row>
    <row r="489" spans="1:9" ht="23.25" customHeight="1" x14ac:dyDescent="0.25">
      <c r="A489" s="165" t="s">
        <v>32</v>
      </c>
      <c r="B489" s="87">
        <v>902</v>
      </c>
      <c r="C489" s="20" t="s">
        <v>313</v>
      </c>
      <c r="D489" s="21">
        <v>1</v>
      </c>
      <c r="E489" s="21" t="s">
        <v>344</v>
      </c>
      <c r="F489" s="87">
        <v>244</v>
      </c>
      <c r="G489" s="67">
        <v>47000</v>
      </c>
      <c r="H489" s="67">
        <v>0</v>
      </c>
      <c r="I489" s="67">
        <v>0</v>
      </c>
    </row>
    <row r="490" spans="1:9" ht="45.75" customHeight="1" x14ac:dyDescent="0.25">
      <c r="A490" s="165" t="s">
        <v>345</v>
      </c>
      <c r="B490" s="87">
        <v>902</v>
      </c>
      <c r="C490" s="20" t="s">
        <v>313</v>
      </c>
      <c r="D490" s="21">
        <v>1</v>
      </c>
      <c r="E490" s="21" t="s">
        <v>346</v>
      </c>
      <c r="F490" s="87"/>
      <c r="G490" s="67">
        <f>G491</f>
        <v>567000</v>
      </c>
      <c r="H490" s="67">
        <f t="shared" ref="H490:I493" si="127">H491</f>
        <v>567000</v>
      </c>
      <c r="I490" s="67">
        <f t="shared" si="127"/>
        <v>567000</v>
      </c>
    </row>
    <row r="491" spans="1:9" ht="44.25" customHeight="1" x14ac:dyDescent="0.25">
      <c r="A491" s="165" t="s">
        <v>151</v>
      </c>
      <c r="B491" s="87">
        <v>902</v>
      </c>
      <c r="C491" s="20" t="s">
        <v>313</v>
      </c>
      <c r="D491" s="21">
        <v>1</v>
      </c>
      <c r="E491" s="21" t="s">
        <v>347</v>
      </c>
      <c r="F491" s="108"/>
      <c r="G491" s="67">
        <f>G492</f>
        <v>567000</v>
      </c>
      <c r="H491" s="67">
        <f>H492</f>
        <v>567000</v>
      </c>
      <c r="I491" s="67">
        <f>I492</f>
        <v>567000</v>
      </c>
    </row>
    <row r="492" spans="1:9" ht="22.5" customHeight="1" x14ac:dyDescent="0.25">
      <c r="A492" s="165" t="s">
        <v>117</v>
      </c>
      <c r="B492" s="87">
        <v>902</v>
      </c>
      <c r="C492" s="20" t="s">
        <v>313</v>
      </c>
      <c r="D492" s="21">
        <v>1</v>
      </c>
      <c r="E492" s="21" t="s">
        <v>347</v>
      </c>
      <c r="F492" s="108">
        <v>200</v>
      </c>
      <c r="G492" s="67">
        <f>G493</f>
        <v>567000</v>
      </c>
      <c r="H492" s="67">
        <f t="shared" si="127"/>
        <v>567000</v>
      </c>
      <c r="I492" s="67">
        <f t="shared" si="127"/>
        <v>567000</v>
      </c>
    </row>
    <row r="493" spans="1:9" ht="13.5" customHeight="1" x14ac:dyDescent="0.25">
      <c r="A493" s="165" t="s">
        <v>30</v>
      </c>
      <c r="B493" s="87">
        <v>902</v>
      </c>
      <c r="C493" s="20" t="s">
        <v>313</v>
      </c>
      <c r="D493" s="21">
        <v>1</v>
      </c>
      <c r="E493" s="21" t="s">
        <v>347</v>
      </c>
      <c r="F493" s="108">
        <v>240</v>
      </c>
      <c r="G493" s="67">
        <f>G494</f>
        <v>567000</v>
      </c>
      <c r="H493" s="67">
        <f t="shared" si="127"/>
        <v>567000</v>
      </c>
      <c r="I493" s="67">
        <f t="shared" si="127"/>
        <v>567000</v>
      </c>
    </row>
    <row r="494" spans="1:9" ht="19.5" customHeight="1" x14ac:dyDescent="0.25">
      <c r="A494" s="165" t="s">
        <v>32</v>
      </c>
      <c r="B494" s="87">
        <v>902</v>
      </c>
      <c r="C494" s="20" t="s">
        <v>313</v>
      </c>
      <c r="D494" s="21">
        <v>1</v>
      </c>
      <c r="E494" s="21" t="s">
        <v>347</v>
      </c>
      <c r="F494" s="108">
        <v>244</v>
      </c>
      <c r="G494" s="67">
        <v>567000</v>
      </c>
      <c r="H494" s="67">
        <v>567000</v>
      </c>
      <c r="I494" s="67">
        <v>567000</v>
      </c>
    </row>
    <row r="495" spans="1:9" ht="17.25" customHeight="1" x14ac:dyDescent="0.25">
      <c r="A495" s="165" t="s">
        <v>348</v>
      </c>
      <c r="B495" s="87">
        <v>902</v>
      </c>
      <c r="C495" s="20" t="s">
        <v>313</v>
      </c>
      <c r="D495" s="21">
        <v>1</v>
      </c>
      <c r="E495" s="21" t="s">
        <v>349</v>
      </c>
      <c r="F495" s="87"/>
      <c r="G495" s="67">
        <f>G496+G500</f>
        <v>21154351</v>
      </c>
      <c r="H495" s="67">
        <f t="shared" ref="H495:I495" si="128">H496+H500</f>
        <v>16154351</v>
      </c>
      <c r="I495" s="67">
        <f t="shared" si="128"/>
        <v>16154351</v>
      </c>
    </row>
    <row r="496" spans="1:9" ht="39" customHeight="1" x14ac:dyDescent="0.25">
      <c r="A496" s="165" t="s">
        <v>322</v>
      </c>
      <c r="B496" s="87">
        <v>902</v>
      </c>
      <c r="C496" s="20" t="s">
        <v>313</v>
      </c>
      <c r="D496" s="21">
        <v>1</v>
      </c>
      <c r="E496" s="21" t="s">
        <v>350</v>
      </c>
      <c r="F496" s="87"/>
      <c r="G496" s="67">
        <f>G497</f>
        <v>5000000</v>
      </c>
      <c r="H496" s="67">
        <f t="shared" ref="H496:I498" si="129">H497</f>
        <v>0</v>
      </c>
      <c r="I496" s="67">
        <f t="shared" si="129"/>
        <v>0</v>
      </c>
    </row>
    <row r="497" spans="1:9" ht="17.25" customHeight="1" x14ac:dyDescent="0.25">
      <c r="A497" s="165" t="s">
        <v>117</v>
      </c>
      <c r="B497" s="87">
        <v>902</v>
      </c>
      <c r="C497" s="20" t="s">
        <v>313</v>
      </c>
      <c r="D497" s="21">
        <v>1</v>
      </c>
      <c r="E497" s="21" t="s">
        <v>350</v>
      </c>
      <c r="F497" s="87">
        <v>200</v>
      </c>
      <c r="G497" s="67">
        <f>G498</f>
        <v>5000000</v>
      </c>
      <c r="H497" s="67">
        <f t="shared" si="129"/>
        <v>0</v>
      </c>
      <c r="I497" s="67">
        <f t="shared" si="129"/>
        <v>0</v>
      </c>
    </row>
    <row r="498" spans="1:9" ht="17.25" customHeight="1" x14ac:dyDescent="0.25">
      <c r="A498" s="165" t="s">
        <v>30</v>
      </c>
      <c r="B498" s="87">
        <v>902</v>
      </c>
      <c r="C498" s="20" t="s">
        <v>313</v>
      </c>
      <c r="D498" s="21">
        <v>1</v>
      </c>
      <c r="E498" s="21" t="s">
        <v>350</v>
      </c>
      <c r="F498" s="87">
        <v>240</v>
      </c>
      <c r="G498" s="67">
        <f>G499</f>
        <v>5000000</v>
      </c>
      <c r="H498" s="67">
        <f t="shared" si="129"/>
        <v>0</v>
      </c>
      <c r="I498" s="67">
        <f t="shared" si="129"/>
        <v>0</v>
      </c>
    </row>
    <row r="499" spans="1:9" ht="17.25" customHeight="1" x14ac:dyDescent="0.25">
      <c r="A499" s="165" t="s">
        <v>32</v>
      </c>
      <c r="B499" s="87">
        <v>902</v>
      </c>
      <c r="C499" s="20" t="s">
        <v>313</v>
      </c>
      <c r="D499" s="21">
        <v>1</v>
      </c>
      <c r="E499" s="21" t="s">
        <v>350</v>
      </c>
      <c r="F499" s="87">
        <v>244</v>
      </c>
      <c r="G499" s="67">
        <v>5000000</v>
      </c>
      <c r="H499" s="67"/>
      <c r="I499" s="67"/>
    </row>
    <row r="500" spans="1:9" ht="25.5" customHeight="1" x14ac:dyDescent="0.25">
      <c r="A500" s="165" t="s">
        <v>328</v>
      </c>
      <c r="B500" s="87">
        <v>902</v>
      </c>
      <c r="C500" s="20" t="s">
        <v>313</v>
      </c>
      <c r="D500" s="21">
        <v>1</v>
      </c>
      <c r="E500" s="21" t="s">
        <v>351</v>
      </c>
      <c r="F500" s="87"/>
      <c r="G500" s="67">
        <f>G501+G506+G510</f>
        <v>16154351</v>
      </c>
      <c r="H500" s="67">
        <f t="shared" ref="H500:I500" si="130">H501+H506+H510</f>
        <v>16154351</v>
      </c>
      <c r="I500" s="67">
        <f t="shared" si="130"/>
        <v>16154351</v>
      </c>
    </row>
    <row r="501" spans="1:9" ht="42" customHeight="1" x14ac:dyDescent="0.25">
      <c r="A501" s="165" t="s">
        <v>25</v>
      </c>
      <c r="B501" s="87">
        <v>902</v>
      </c>
      <c r="C501" s="20" t="s">
        <v>313</v>
      </c>
      <c r="D501" s="21">
        <v>1</v>
      </c>
      <c r="E501" s="21" t="s">
        <v>351</v>
      </c>
      <c r="F501" s="87">
        <v>100</v>
      </c>
      <c r="G501" s="67">
        <f>G502</f>
        <v>14364700</v>
      </c>
      <c r="H501" s="67">
        <f t="shared" ref="H501:I501" si="131">H502</f>
        <v>14364700</v>
      </c>
      <c r="I501" s="67">
        <f t="shared" si="131"/>
        <v>14364700</v>
      </c>
    </row>
    <row r="502" spans="1:9" ht="15" customHeight="1" x14ac:dyDescent="0.25">
      <c r="A502" s="165" t="s">
        <v>309</v>
      </c>
      <c r="B502" s="87">
        <v>902</v>
      </c>
      <c r="C502" s="20" t="s">
        <v>313</v>
      </c>
      <c r="D502" s="21">
        <v>1</v>
      </c>
      <c r="E502" s="21" t="s">
        <v>351</v>
      </c>
      <c r="F502" s="87">
        <v>110</v>
      </c>
      <c r="G502" s="67">
        <f>G503+G504+G505</f>
        <v>14364700</v>
      </c>
      <c r="H502" s="67">
        <f t="shared" ref="H502:I502" si="132">H503+H504+H505</f>
        <v>14364700</v>
      </c>
      <c r="I502" s="67">
        <f t="shared" si="132"/>
        <v>14364700</v>
      </c>
    </row>
    <row r="503" spans="1:9" ht="15" customHeight="1" x14ac:dyDescent="0.25">
      <c r="A503" s="165" t="s">
        <v>310</v>
      </c>
      <c r="B503" s="87">
        <v>902</v>
      </c>
      <c r="C503" s="20" t="s">
        <v>313</v>
      </c>
      <c r="D503" s="21">
        <v>1</v>
      </c>
      <c r="E503" s="21" t="s">
        <v>351</v>
      </c>
      <c r="F503" s="87">
        <v>111</v>
      </c>
      <c r="G503" s="67">
        <v>10863800</v>
      </c>
      <c r="H503" s="67">
        <v>10863800</v>
      </c>
      <c r="I503" s="67">
        <v>10863800</v>
      </c>
    </row>
    <row r="504" spans="1:9" ht="15.75" customHeight="1" x14ac:dyDescent="0.25">
      <c r="A504" s="165" t="s">
        <v>330</v>
      </c>
      <c r="B504" s="87">
        <v>902</v>
      </c>
      <c r="C504" s="20" t="s">
        <v>313</v>
      </c>
      <c r="D504" s="21">
        <v>1</v>
      </c>
      <c r="E504" s="21" t="s">
        <v>351</v>
      </c>
      <c r="F504" s="87">
        <v>112</v>
      </c>
      <c r="G504" s="67">
        <v>220000</v>
      </c>
      <c r="H504" s="67">
        <v>220000</v>
      </c>
      <c r="I504" s="67">
        <v>220000</v>
      </c>
    </row>
    <row r="505" spans="1:9" ht="24" customHeight="1" x14ac:dyDescent="0.25">
      <c r="A505" s="165" t="s">
        <v>311</v>
      </c>
      <c r="B505" s="87">
        <v>902</v>
      </c>
      <c r="C505" s="20" t="s">
        <v>313</v>
      </c>
      <c r="D505" s="21">
        <v>1</v>
      </c>
      <c r="E505" s="21" t="s">
        <v>351</v>
      </c>
      <c r="F505" s="87">
        <v>119</v>
      </c>
      <c r="G505" s="67">
        <v>3280900</v>
      </c>
      <c r="H505" s="67">
        <v>3280900</v>
      </c>
      <c r="I505" s="67">
        <v>3280900</v>
      </c>
    </row>
    <row r="506" spans="1:9" ht="15" customHeight="1" x14ac:dyDescent="0.25">
      <c r="A506" s="165" t="s">
        <v>117</v>
      </c>
      <c r="B506" s="87">
        <v>902</v>
      </c>
      <c r="C506" s="20" t="s">
        <v>313</v>
      </c>
      <c r="D506" s="21">
        <v>1</v>
      </c>
      <c r="E506" s="21" t="s">
        <v>351</v>
      </c>
      <c r="F506" s="87">
        <v>200</v>
      </c>
      <c r="G506" s="67">
        <f>G507</f>
        <v>1779651</v>
      </c>
      <c r="H506" s="67">
        <f t="shared" ref="H506:I506" si="133">H507</f>
        <v>1779651</v>
      </c>
      <c r="I506" s="67">
        <f t="shared" si="133"/>
        <v>1779651</v>
      </c>
    </row>
    <row r="507" spans="1:9" ht="18" customHeight="1" x14ac:dyDescent="0.25">
      <c r="A507" s="165" t="s">
        <v>30</v>
      </c>
      <c r="B507" s="87">
        <v>902</v>
      </c>
      <c r="C507" s="20" t="s">
        <v>313</v>
      </c>
      <c r="D507" s="21">
        <v>1</v>
      </c>
      <c r="E507" s="21" t="s">
        <v>351</v>
      </c>
      <c r="F507" s="87">
        <v>240</v>
      </c>
      <c r="G507" s="67">
        <f>G508+G509</f>
        <v>1779651</v>
      </c>
      <c r="H507" s="67">
        <f t="shared" ref="H507:I507" si="134">H508+H509</f>
        <v>1779651</v>
      </c>
      <c r="I507" s="67">
        <f t="shared" si="134"/>
        <v>1779651</v>
      </c>
    </row>
    <row r="508" spans="1:9" ht="15" customHeight="1" x14ac:dyDescent="0.25">
      <c r="A508" s="165" t="s">
        <v>331</v>
      </c>
      <c r="B508" s="87">
        <v>902</v>
      </c>
      <c r="C508" s="20" t="s">
        <v>313</v>
      </c>
      <c r="D508" s="21">
        <v>1</v>
      </c>
      <c r="E508" s="21" t="s">
        <v>351</v>
      </c>
      <c r="F508" s="87">
        <v>242</v>
      </c>
      <c r="G508" s="67">
        <v>337550</v>
      </c>
      <c r="H508" s="67">
        <v>337550</v>
      </c>
      <c r="I508" s="67">
        <v>337550</v>
      </c>
    </row>
    <row r="509" spans="1:9" ht="15" customHeight="1" x14ac:dyDescent="0.25">
      <c r="A509" s="165" t="s">
        <v>32</v>
      </c>
      <c r="B509" s="87">
        <v>902</v>
      </c>
      <c r="C509" s="20" t="s">
        <v>313</v>
      </c>
      <c r="D509" s="21">
        <v>1</v>
      </c>
      <c r="E509" s="21" t="s">
        <v>351</v>
      </c>
      <c r="F509" s="87">
        <v>244</v>
      </c>
      <c r="G509" s="67">
        <v>1442101</v>
      </c>
      <c r="H509" s="67">
        <v>1442101</v>
      </c>
      <c r="I509" s="67">
        <v>1442101</v>
      </c>
    </row>
    <row r="510" spans="1:9" ht="15" customHeight="1" x14ac:dyDescent="0.25">
      <c r="A510" s="165" t="s">
        <v>33</v>
      </c>
      <c r="B510" s="87">
        <v>902</v>
      </c>
      <c r="C510" s="20" t="s">
        <v>313</v>
      </c>
      <c r="D510" s="21">
        <v>1</v>
      </c>
      <c r="E510" s="21" t="s">
        <v>351</v>
      </c>
      <c r="F510" s="87">
        <v>800</v>
      </c>
      <c r="G510" s="67">
        <f>G511</f>
        <v>10000</v>
      </c>
      <c r="H510" s="67">
        <f t="shared" ref="H510:I510" si="135">H511</f>
        <v>10000</v>
      </c>
      <c r="I510" s="67">
        <f t="shared" si="135"/>
        <v>10000</v>
      </c>
    </row>
    <row r="511" spans="1:9" ht="15" customHeight="1" x14ac:dyDescent="0.25">
      <c r="A511" s="165" t="s">
        <v>332</v>
      </c>
      <c r="B511" s="87">
        <v>902</v>
      </c>
      <c r="C511" s="20" t="s">
        <v>313</v>
      </c>
      <c r="D511" s="21">
        <v>1</v>
      </c>
      <c r="E511" s="21" t="s">
        <v>351</v>
      </c>
      <c r="F511" s="87">
        <v>850</v>
      </c>
      <c r="G511" s="67">
        <f>G512+G513</f>
        <v>10000</v>
      </c>
      <c r="H511" s="67">
        <f t="shared" ref="H511:I511" si="136">H512+H513</f>
        <v>10000</v>
      </c>
      <c r="I511" s="67">
        <f t="shared" si="136"/>
        <v>10000</v>
      </c>
    </row>
    <row r="512" spans="1:9" ht="15" customHeight="1" x14ac:dyDescent="0.25">
      <c r="A512" s="165" t="s">
        <v>333</v>
      </c>
      <c r="B512" s="87">
        <v>902</v>
      </c>
      <c r="C512" s="20" t="s">
        <v>313</v>
      </c>
      <c r="D512" s="21">
        <v>1</v>
      </c>
      <c r="E512" s="21" t="s">
        <v>351</v>
      </c>
      <c r="F512" s="87">
        <v>851</v>
      </c>
      <c r="G512" s="67">
        <v>10000</v>
      </c>
      <c r="H512" s="67">
        <v>10000</v>
      </c>
      <c r="I512" s="67">
        <v>10000</v>
      </c>
    </row>
    <row r="513" spans="1:9" ht="16.5" hidden="1" customHeight="1" x14ac:dyDescent="0.25">
      <c r="A513" s="165" t="s">
        <v>36</v>
      </c>
      <c r="B513" s="87">
        <v>902</v>
      </c>
      <c r="C513" s="20" t="s">
        <v>313</v>
      </c>
      <c r="D513" s="21">
        <v>1</v>
      </c>
      <c r="E513" s="21" t="s">
        <v>351</v>
      </c>
      <c r="F513" s="87">
        <v>852</v>
      </c>
      <c r="G513" s="67"/>
      <c r="H513" s="67"/>
      <c r="I513" s="67"/>
    </row>
    <row r="514" spans="1:9" x14ac:dyDescent="0.25">
      <c r="A514" s="168" t="s">
        <v>352</v>
      </c>
      <c r="B514" s="16">
        <v>902</v>
      </c>
      <c r="C514" s="17" t="s">
        <v>353</v>
      </c>
      <c r="D514" s="18"/>
      <c r="E514" s="26"/>
      <c r="F514" s="16"/>
      <c r="G514" s="66">
        <f>G515+G523+G550+G558</f>
        <v>11666200</v>
      </c>
      <c r="H514" s="66">
        <f>H515+H523+H550+H558</f>
        <v>11966800</v>
      </c>
      <c r="I514" s="66">
        <f>I515+I523+I550+I558</f>
        <v>11558200</v>
      </c>
    </row>
    <row r="515" spans="1:9" x14ac:dyDescent="0.25">
      <c r="A515" s="165" t="s">
        <v>354</v>
      </c>
      <c r="B515" s="87">
        <v>902</v>
      </c>
      <c r="C515" s="20" t="s">
        <v>353</v>
      </c>
      <c r="D515" s="21">
        <v>1</v>
      </c>
      <c r="E515" s="84"/>
      <c r="F515" s="87"/>
      <c r="G515" s="67">
        <f t="shared" ref="G515:I521" si="137">G516</f>
        <v>3165600</v>
      </c>
      <c r="H515" s="67">
        <f t="shared" si="137"/>
        <v>3165600</v>
      </c>
      <c r="I515" s="67">
        <f t="shared" si="137"/>
        <v>3165600</v>
      </c>
    </row>
    <row r="516" spans="1:9" ht="25.5" x14ac:dyDescent="0.25">
      <c r="A516" s="165" t="s">
        <v>52</v>
      </c>
      <c r="B516" s="87">
        <v>902</v>
      </c>
      <c r="C516" s="20" t="s">
        <v>353</v>
      </c>
      <c r="D516" s="21">
        <v>1</v>
      </c>
      <c r="E516" s="21" t="s">
        <v>53</v>
      </c>
      <c r="F516" s="87"/>
      <c r="G516" s="67">
        <f t="shared" si="137"/>
        <v>3165600</v>
      </c>
      <c r="H516" s="67">
        <f t="shared" si="137"/>
        <v>3165600</v>
      </c>
      <c r="I516" s="67">
        <f t="shared" si="137"/>
        <v>3165600</v>
      </c>
    </row>
    <row r="517" spans="1:9" ht="25.5" x14ac:dyDescent="0.25">
      <c r="A517" s="165" t="s">
        <v>355</v>
      </c>
      <c r="B517" s="87">
        <v>902</v>
      </c>
      <c r="C517" s="20" t="s">
        <v>353</v>
      </c>
      <c r="D517" s="21">
        <v>1</v>
      </c>
      <c r="E517" s="21" t="s">
        <v>356</v>
      </c>
      <c r="F517" s="87"/>
      <c r="G517" s="67">
        <f t="shared" si="137"/>
        <v>3165600</v>
      </c>
      <c r="H517" s="67">
        <f t="shared" si="137"/>
        <v>3165600</v>
      </c>
      <c r="I517" s="67">
        <f t="shared" si="137"/>
        <v>3165600</v>
      </c>
    </row>
    <row r="518" spans="1:9" ht="19.5" customHeight="1" x14ac:dyDescent="0.25">
      <c r="A518" s="165" t="s">
        <v>357</v>
      </c>
      <c r="B518" s="87">
        <v>902</v>
      </c>
      <c r="C518" s="20" t="s">
        <v>353</v>
      </c>
      <c r="D518" s="21">
        <v>1</v>
      </c>
      <c r="E518" s="21" t="s">
        <v>358</v>
      </c>
      <c r="F518" s="87"/>
      <c r="G518" s="67">
        <f t="shared" si="137"/>
        <v>3165600</v>
      </c>
      <c r="H518" s="67">
        <f t="shared" si="137"/>
        <v>3165600</v>
      </c>
      <c r="I518" s="67">
        <f t="shared" si="137"/>
        <v>3165600</v>
      </c>
    </row>
    <row r="519" spans="1:9" ht="21.75" customHeight="1" x14ac:dyDescent="0.25">
      <c r="A519" s="165" t="s">
        <v>359</v>
      </c>
      <c r="B519" s="87">
        <v>902</v>
      </c>
      <c r="C519" s="20" t="s">
        <v>353</v>
      </c>
      <c r="D519" s="21">
        <v>1</v>
      </c>
      <c r="E519" s="21" t="s">
        <v>360</v>
      </c>
      <c r="F519" s="87"/>
      <c r="G519" s="67">
        <f t="shared" si="137"/>
        <v>3165600</v>
      </c>
      <c r="H519" s="67">
        <f>H520</f>
        <v>3165600</v>
      </c>
      <c r="I519" s="67">
        <f>I520</f>
        <v>3165600</v>
      </c>
    </row>
    <row r="520" spans="1:9" ht="18.75" customHeight="1" x14ac:dyDescent="0.25">
      <c r="A520" s="165" t="s">
        <v>361</v>
      </c>
      <c r="B520" s="87">
        <v>902</v>
      </c>
      <c r="C520" s="20" t="s">
        <v>353</v>
      </c>
      <c r="D520" s="21">
        <v>1</v>
      </c>
      <c r="E520" s="21" t="str">
        <f>E519</f>
        <v>02 2 02 20390</v>
      </c>
      <c r="F520" s="87">
        <v>300</v>
      </c>
      <c r="G520" s="67">
        <f t="shared" si="137"/>
        <v>3165600</v>
      </c>
      <c r="H520" s="67">
        <f t="shared" si="137"/>
        <v>3165600</v>
      </c>
      <c r="I520" s="67">
        <f t="shared" si="137"/>
        <v>3165600</v>
      </c>
    </row>
    <row r="521" spans="1:9" x14ac:dyDescent="0.25">
      <c r="A521" s="165" t="s">
        <v>362</v>
      </c>
      <c r="B521" s="87">
        <v>902</v>
      </c>
      <c r="C521" s="20" t="s">
        <v>353</v>
      </c>
      <c r="D521" s="21">
        <v>1</v>
      </c>
      <c r="E521" s="21" t="str">
        <f>E520</f>
        <v>02 2 02 20390</v>
      </c>
      <c r="F521" s="87">
        <v>320</v>
      </c>
      <c r="G521" s="67">
        <f t="shared" si="137"/>
        <v>3165600</v>
      </c>
      <c r="H521" s="67">
        <f t="shared" si="137"/>
        <v>3165600</v>
      </c>
      <c r="I521" s="67">
        <f t="shared" si="137"/>
        <v>3165600</v>
      </c>
    </row>
    <row r="522" spans="1:9" ht="25.5" customHeight="1" x14ac:dyDescent="0.25">
      <c r="A522" s="165" t="s">
        <v>363</v>
      </c>
      <c r="B522" s="87">
        <v>902</v>
      </c>
      <c r="C522" s="20" t="s">
        <v>353</v>
      </c>
      <c r="D522" s="21">
        <v>1</v>
      </c>
      <c r="E522" s="21" t="str">
        <f>E520</f>
        <v>02 2 02 20390</v>
      </c>
      <c r="F522" s="87">
        <v>321</v>
      </c>
      <c r="G522" s="67">
        <v>3165600</v>
      </c>
      <c r="H522" s="67">
        <v>3165600</v>
      </c>
      <c r="I522" s="67">
        <v>3165600</v>
      </c>
    </row>
    <row r="523" spans="1:9" x14ac:dyDescent="0.25">
      <c r="A523" s="165" t="s">
        <v>364</v>
      </c>
      <c r="B523" s="87">
        <v>902</v>
      </c>
      <c r="C523" s="20" t="s">
        <v>353</v>
      </c>
      <c r="D523" s="21">
        <v>3</v>
      </c>
      <c r="E523" s="21"/>
      <c r="F523" s="87"/>
      <c r="G523" s="67">
        <f>G524</f>
        <v>7517600</v>
      </c>
      <c r="H523" s="67">
        <f>H524</f>
        <v>7449600</v>
      </c>
      <c r="I523" s="67">
        <f>I524</f>
        <v>7509600</v>
      </c>
    </row>
    <row r="524" spans="1:9" ht="25.5" x14ac:dyDescent="0.25">
      <c r="A524" s="165" t="s">
        <v>52</v>
      </c>
      <c r="B524" s="87">
        <v>902</v>
      </c>
      <c r="C524" s="20" t="s">
        <v>353</v>
      </c>
      <c r="D524" s="21">
        <v>3</v>
      </c>
      <c r="E524" s="84" t="s">
        <v>53</v>
      </c>
      <c r="F524" s="87"/>
      <c r="G524" s="67">
        <f>G525+G541</f>
        <v>7517600</v>
      </c>
      <c r="H524" s="67">
        <f>H525+H541</f>
        <v>7449600</v>
      </c>
      <c r="I524" s="67">
        <f>I525+I541</f>
        <v>7509600</v>
      </c>
    </row>
    <row r="525" spans="1:9" ht="30.75" customHeight="1" x14ac:dyDescent="0.25">
      <c r="A525" s="165" t="s">
        <v>365</v>
      </c>
      <c r="B525" s="87">
        <v>902</v>
      </c>
      <c r="C525" s="20" t="s">
        <v>353</v>
      </c>
      <c r="D525" s="21">
        <v>3</v>
      </c>
      <c r="E525" s="21" t="s">
        <v>366</v>
      </c>
      <c r="F525" s="87"/>
      <c r="G525" s="67">
        <f>G526</f>
        <v>4699600</v>
      </c>
      <c r="H525" s="67">
        <f>H526</f>
        <v>4699600</v>
      </c>
      <c r="I525" s="67">
        <f>I526</f>
        <v>4699600</v>
      </c>
    </row>
    <row r="526" spans="1:9" ht="33" customHeight="1" x14ac:dyDescent="0.25">
      <c r="A526" s="165" t="s">
        <v>661</v>
      </c>
      <c r="B526" s="87">
        <v>902</v>
      </c>
      <c r="C526" s="20" t="s">
        <v>353</v>
      </c>
      <c r="D526" s="21">
        <v>3</v>
      </c>
      <c r="E526" s="21" t="s">
        <v>367</v>
      </c>
      <c r="F526" s="87"/>
      <c r="G526" s="67">
        <f>G527+G534</f>
        <v>4699600</v>
      </c>
      <c r="H526" s="67">
        <f>H527+H534</f>
        <v>4699600</v>
      </c>
      <c r="I526" s="67">
        <f>I527+I534</f>
        <v>4699600</v>
      </c>
    </row>
    <row r="527" spans="1:9" ht="25.5" x14ac:dyDescent="0.25">
      <c r="A527" s="165" t="s">
        <v>368</v>
      </c>
      <c r="B527" s="87">
        <v>902</v>
      </c>
      <c r="C527" s="20" t="s">
        <v>353</v>
      </c>
      <c r="D527" s="21">
        <v>3</v>
      </c>
      <c r="E527" s="21" t="s">
        <v>369</v>
      </c>
      <c r="F527" s="87"/>
      <c r="G527" s="67">
        <f>G528+G531</f>
        <v>1612600</v>
      </c>
      <c r="H527" s="67">
        <f>H528+H531</f>
        <v>1612600</v>
      </c>
      <c r="I527" s="67">
        <f>I528+I531</f>
        <v>1612600</v>
      </c>
    </row>
    <row r="528" spans="1:9" x14ac:dyDescent="0.25">
      <c r="A528" s="165" t="s">
        <v>29</v>
      </c>
      <c r="B528" s="87">
        <v>902</v>
      </c>
      <c r="C528" s="20" t="s">
        <v>353</v>
      </c>
      <c r="D528" s="21">
        <v>3</v>
      </c>
      <c r="E528" s="21" t="str">
        <f>E527</f>
        <v>02 1 01 20190</v>
      </c>
      <c r="F528" s="87">
        <v>200</v>
      </c>
      <c r="G528" s="67">
        <f t="shared" ref="G528:I529" si="138">G529</f>
        <v>24100</v>
      </c>
      <c r="H528" s="67">
        <f t="shared" si="138"/>
        <v>24100</v>
      </c>
      <c r="I528" s="67">
        <f t="shared" si="138"/>
        <v>24100</v>
      </c>
    </row>
    <row r="529" spans="1:10" ht="15" customHeight="1" x14ac:dyDescent="0.25">
      <c r="A529" s="165" t="s">
        <v>30</v>
      </c>
      <c r="B529" s="87">
        <v>902</v>
      </c>
      <c r="C529" s="20" t="s">
        <v>353</v>
      </c>
      <c r="D529" s="21">
        <v>3</v>
      </c>
      <c r="E529" s="21" t="str">
        <f>E528</f>
        <v>02 1 01 20190</v>
      </c>
      <c r="F529" s="87">
        <v>240</v>
      </c>
      <c r="G529" s="67">
        <f t="shared" si="138"/>
        <v>24100</v>
      </c>
      <c r="H529" s="67">
        <f t="shared" si="138"/>
        <v>24100</v>
      </c>
      <c r="I529" s="67">
        <f t="shared" si="138"/>
        <v>24100</v>
      </c>
    </row>
    <row r="530" spans="1:10" ht="18.75" customHeight="1" x14ac:dyDescent="0.25">
      <c r="A530" s="165" t="s">
        <v>32</v>
      </c>
      <c r="B530" s="87">
        <v>902</v>
      </c>
      <c r="C530" s="20" t="s">
        <v>353</v>
      </c>
      <c r="D530" s="21">
        <v>3</v>
      </c>
      <c r="E530" s="21" t="str">
        <f>E529</f>
        <v>02 1 01 20190</v>
      </c>
      <c r="F530" s="87">
        <v>244</v>
      </c>
      <c r="G530" s="67">
        <v>24100</v>
      </c>
      <c r="H530" s="67">
        <v>24100</v>
      </c>
      <c r="I530" s="67">
        <v>24100</v>
      </c>
    </row>
    <row r="531" spans="1:10" x14ac:dyDescent="0.25">
      <c r="A531" s="165" t="s">
        <v>361</v>
      </c>
      <c r="B531" s="87">
        <v>902</v>
      </c>
      <c r="C531" s="20" t="s">
        <v>353</v>
      </c>
      <c r="D531" s="21">
        <v>3</v>
      </c>
      <c r="E531" s="21" t="str">
        <f>E527</f>
        <v>02 1 01 20190</v>
      </c>
      <c r="F531" s="87">
        <v>300</v>
      </c>
      <c r="G531" s="67">
        <f t="shared" ref="G531:I532" si="139">G532</f>
        <v>1588500</v>
      </c>
      <c r="H531" s="67">
        <f t="shared" si="139"/>
        <v>1588500</v>
      </c>
      <c r="I531" s="67">
        <f t="shared" si="139"/>
        <v>1588500</v>
      </c>
    </row>
    <row r="532" spans="1:10" x14ac:dyDescent="0.25">
      <c r="A532" s="165" t="s">
        <v>362</v>
      </c>
      <c r="B532" s="87">
        <v>902</v>
      </c>
      <c r="C532" s="20" t="s">
        <v>353</v>
      </c>
      <c r="D532" s="21">
        <v>3</v>
      </c>
      <c r="E532" s="21" t="str">
        <f>E531</f>
        <v>02 1 01 20190</v>
      </c>
      <c r="F532" s="87">
        <v>320</v>
      </c>
      <c r="G532" s="67">
        <f t="shared" si="139"/>
        <v>1588500</v>
      </c>
      <c r="H532" s="67">
        <f t="shared" si="139"/>
        <v>1588500</v>
      </c>
      <c r="I532" s="67">
        <f t="shared" si="139"/>
        <v>1588500</v>
      </c>
    </row>
    <row r="533" spans="1:10" ht="25.5" x14ac:dyDescent="0.25">
      <c r="A533" s="165" t="s">
        <v>363</v>
      </c>
      <c r="B533" s="87">
        <v>902</v>
      </c>
      <c r="C533" s="20" t="s">
        <v>353</v>
      </c>
      <c r="D533" s="21">
        <v>3</v>
      </c>
      <c r="E533" s="21" t="str">
        <f>E532</f>
        <v>02 1 01 20190</v>
      </c>
      <c r="F533" s="87">
        <v>321</v>
      </c>
      <c r="G533" s="67">
        <v>1588500</v>
      </c>
      <c r="H533" s="67">
        <v>1588500</v>
      </c>
      <c r="I533" s="67">
        <v>1588500</v>
      </c>
      <c r="J533" s="102"/>
    </row>
    <row r="534" spans="1:10" ht="25.5" x14ac:dyDescent="0.25">
      <c r="A534" s="165" t="s">
        <v>372</v>
      </c>
      <c r="B534" s="87">
        <v>902</v>
      </c>
      <c r="C534" s="20" t="s">
        <v>353</v>
      </c>
      <c r="D534" s="21">
        <v>3</v>
      </c>
      <c r="E534" s="21" t="s">
        <v>373</v>
      </c>
      <c r="F534" s="87"/>
      <c r="G534" s="67">
        <f>G535+G538</f>
        <v>3087000</v>
      </c>
      <c r="H534" s="67">
        <f>H535+H538</f>
        <v>3087000</v>
      </c>
      <c r="I534" s="67">
        <f>I535+I538</f>
        <v>3087000</v>
      </c>
    </row>
    <row r="535" spans="1:10" x14ac:dyDescent="0.25">
      <c r="A535" s="165" t="s">
        <v>29</v>
      </c>
      <c r="B535" s="87">
        <v>902</v>
      </c>
      <c r="C535" s="20" t="s">
        <v>353</v>
      </c>
      <c r="D535" s="21">
        <v>3</v>
      </c>
      <c r="E535" s="21" t="str">
        <f t="shared" ref="E535:E540" si="140">E534</f>
        <v>02 1 01 40240</v>
      </c>
      <c r="F535" s="87">
        <v>200</v>
      </c>
      <c r="G535" s="67">
        <f t="shared" ref="G535:I536" si="141">G536</f>
        <v>46300</v>
      </c>
      <c r="H535" s="67">
        <f t="shared" si="141"/>
        <v>46300</v>
      </c>
      <c r="I535" s="67">
        <f t="shared" si="141"/>
        <v>46300</v>
      </c>
    </row>
    <row r="536" spans="1:10" ht="14.25" customHeight="1" x14ac:dyDescent="0.25">
      <c r="A536" s="165" t="s">
        <v>30</v>
      </c>
      <c r="B536" s="87">
        <v>902</v>
      </c>
      <c r="C536" s="20" t="s">
        <v>353</v>
      </c>
      <c r="D536" s="21">
        <v>3</v>
      </c>
      <c r="E536" s="21" t="str">
        <f t="shared" si="140"/>
        <v>02 1 01 40240</v>
      </c>
      <c r="F536" s="87">
        <v>240</v>
      </c>
      <c r="G536" s="67">
        <f t="shared" si="141"/>
        <v>46300</v>
      </c>
      <c r="H536" s="67">
        <f t="shared" si="141"/>
        <v>46300</v>
      </c>
      <c r="I536" s="67">
        <f t="shared" si="141"/>
        <v>46300</v>
      </c>
    </row>
    <row r="537" spans="1:10" ht="15" customHeight="1" x14ac:dyDescent="0.25">
      <c r="A537" s="165" t="s">
        <v>32</v>
      </c>
      <c r="B537" s="87">
        <v>902</v>
      </c>
      <c r="C537" s="20" t="s">
        <v>353</v>
      </c>
      <c r="D537" s="21">
        <v>3</v>
      </c>
      <c r="E537" s="21" t="str">
        <f t="shared" si="140"/>
        <v>02 1 01 40240</v>
      </c>
      <c r="F537" s="87">
        <v>244</v>
      </c>
      <c r="G537" s="67">
        <v>46300</v>
      </c>
      <c r="H537" s="67">
        <v>46300</v>
      </c>
      <c r="I537" s="67">
        <v>46300</v>
      </c>
    </row>
    <row r="538" spans="1:10" x14ac:dyDescent="0.25">
      <c r="A538" s="165" t="s">
        <v>361</v>
      </c>
      <c r="B538" s="87">
        <v>902</v>
      </c>
      <c r="C538" s="20" t="s">
        <v>353</v>
      </c>
      <c r="D538" s="21">
        <v>3</v>
      </c>
      <c r="E538" s="21" t="str">
        <f t="shared" si="140"/>
        <v>02 1 01 40240</v>
      </c>
      <c r="F538" s="87">
        <v>300</v>
      </c>
      <c r="G538" s="67">
        <f t="shared" ref="G538:I539" si="142">G539</f>
        <v>3040700</v>
      </c>
      <c r="H538" s="67">
        <f t="shared" si="142"/>
        <v>3040700</v>
      </c>
      <c r="I538" s="67">
        <f t="shared" si="142"/>
        <v>3040700</v>
      </c>
    </row>
    <row r="539" spans="1:10" x14ac:dyDescent="0.25">
      <c r="A539" s="165" t="s">
        <v>660</v>
      </c>
      <c r="B539" s="87">
        <v>902</v>
      </c>
      <c r="C539" s="20" t="s">
        <v>353</v>
      </c>
      <c r="D539" s="21">
        <v>3</v>
      </c>
      <c r="E539" s="21" t="str">
        <f t="shared" si="140"/>
        <v>02 1 01 40240</v>
      </c>
      <c r="F539" s="87">
        <v>320</v>
      </c>
      <c r="G539" s="67">
        <f t="shared" si="142"/>
        <v>3040700</v>
      </c>
      <c r="H539" s="67">
        <f t="shared" si="142"/>
        <v>3040700</v>
      </c>
      <c r="I539" s="67">
        <f t="shared" si="142"/>
        <v>3040700</v>
      </c>
    </row>
    <row r="540" spans="1:10" ht="25.5" x14ac:dyDescent="0.25">
      <c r="A540" s="165" t="s">
        <v>363</v>
      </c>
      <c r="B540" s="87">
        <v>902</v>
      </c>
      <c r="C540" s="20" t="s">
        <v>353</v>
      </c>
      <c r="D540" s="21">
        <v>3</v>
      </c>
      <c r="E540" s="21" t="str">
        <f t="shared" si="140"/>
        <v>02 1 01 40240</v>
      </c>
      <c r="F540" s="87">
        <v>321</v>
      </c>
      <c r="G540" s="67">
        <v>3040700</v>
      </c>
      <c r="H540" s="67">
        <v>3040700</v>
      </c>
      <c r="I540" s="67">
        <v>3040700</v>
      </c>
      <c r="J540" s="102"/>
    </row>
    <row r="541" spans="1:10" ht="26.25" customHeight="1" x14ac:dyDescent="0.25">
      <c r="A541" s="165" t="s">
        <v>658</v>
      </c>
      <c r="B541" s="87">
        <v>902</v>
      </c>
      <c r="C541" s="20" t="s">
        <v>353</v>
      </c>
      <c r="D541" s="21">
        <v>3</v>
      </c>
      <c r="E541" s="21" t="s">
        <v>356</v>
      </c>
      <c r="F541" s="87"/>
      <c r="G541" s="67">
        <f>G542</f>
        <v>2818000</v>
      </c>
      <c r="H541" s="67">
        <f t="shared" ref="H541:I541" si="143">H542</f>
        <v>2750000</v>
      </c>
      <c r="I541" s="67">
        <f t="shared" si="143"/>
        <v>2810000</v>
      </c>
    </row>
    <row r="542" spans="1:10" ht="25.5" customHeight="1" x14ac:dyDescent="0.25">
      <c r="A542" s="165" t="s">
        <v>659</v>
      </c>
      <c r="B542" s="87">
        <v>902</v>
      </c>
      <c r="C542" s="20" t="s">
        <v>353</v>
      </c>
      <c r="D542" s="21">
        <v>3</v>
      </c>
      <c r="E542" s="21" t="s">
        <v>374</v>
      </c>
      <c r="F542" s="87"/>
      <c r="G542" s="67">
        <f>G543</f>
        <v>2818000</v>
      </c>
      <c r="H542" s="67">
        <f>H543</f>
        <v>2750000</v>
      </c>
      <c r="I542" s="67">
        <f>I543</f>
        <v>2810000</v>
      </c>
    </row>
    <row r="543" spans="1:10" ht="38.25" customHeight="1" x14ac:dyDescent="0.25">
      <c r="A543" s="165" t="s">
        <v>151</v>
      </c>
      <c r="B543" s="87">
        <v>902</v>
      </c>
      <c r="C543" s="20" t="s">
        <v>353</v>
      </c>
      <c r="D543" s="21">
        <v>3</v>
      </c>
      <c r="E543" s="21" t="s">
        <v>375</v>
      </c>
      <c r="F543" s="87"/>
      <c r="G543" s="67">
        <f>G544+G547</f>
        <v>2818000</v>
      </c>
      <c r="H543" s="67">
        <f t="shared" ref="H543:I543" si="144">H544+H547</f>
        <v>2750000</v>
      </c>
      <c r="I543" s="67">
        <f t="shared" si="144"/>
        <v>2810000</v>
      </c>
    </row>
    <row r="544" spans="1:10" x14ac:dyDescent="0.25">
      <c r="A544" s="165" t="s">
        <v>29</v>
      </c>
      <c r="B544" s="87">
        <v>902</v>
      </c>
      <c r="C544" s="20" t="s">
        <v>353</v>
      </c>
      <c r="D544" s="21">
        <v>3</v>
      </c>
      <c r="E544" s="21" t="str">
        <f>E543</f>
        <v>02 2 01 09990</v>
      </c>
      <c r="F544" s="87">
        <v>200</v>
      </c>
      <c r="G544" s="67">
        <f t="shared" ref="G544:I545" si="145">G545</f>
        <v>206000</v>
      </c>
      <c r="H544" s="67">
        <f t="shared" si="145"/>
        <v>206000</v>
      </c>
      <c r="I544" s="67">
        <f t="shared" si="145"/>
        <v>206000</v>
      </c>
    </row>
    <row r="545" spans="1:10" ht="18" customHeight="1" x14ac:dyDescent="0.25">
      <c r="A545" s="165" t="s">
        <v>30</v>
      </c>
      <c r="B545" s="87">
        <v>902</v>
      </c>
      <c r="C545" s="20" t="s">
        <v>353</v>
      </c>
      <c r="D545" s="21">
        <v>3</v>
      </c>
      <c r="E545" s="21" t="str">
        <f>E544</f>
        <v>02 2 01 09990</v>
      </c>
      <c r="F545" s="87">
        <v>240</v>
      </c>
      <c r="G545" s="67">
        <f t="shared" si="145"/>
        <v>206000</v>
      </c>
      <c r="H545" s="67">
        <f t="shared" si="145"/>
        <v>206000</v>
      </c>
      <c r="I545" s="67">
        <f t="shared" si="145"/>
        <v>206000</v>
      </c>
    </row>
    <row r="546" spans="1:10" ht="18" customHeight="1" x14ac:dyDescent="0.25">
      <c r="A546" s="165" t="s">
        <v>32</v>
      </c>
      <c r="B546" s="87">
        <v>902</v>
      </c>
      <c r="C546" s="20" t="s">
        <v>353</v>
      </c>
      <c r="D546" s="21">
        <v>3</v>
      </c>
      <c r="E546" s="21" t="str">
        <f>E545</f>
        <v>02 2 01 09990</v>
      </c>
      <c r="F546" s="87">
        <v>244</v>
      </c>
      <c r="G546" s="67">
        <v>206000</v>
      </c>
      <c r="H546" s="67">
        <v>206000</v>
      </c>
      <c r="I546" s="67">
        <v>206000</v>
      </c>
    </row>
    <row r="547" spans="1:10" x14ac:dyDescent="0.25">
      <c r="A547" s="165" t="s">
        <v>361</v>
      </c>
      <c r="B547" s="87">
        <v>902</v>
      </c>
      <c r="C547" s="20" t="s">
        <v>353</v>
      </c>
      <c r="D547" s="21">
        <v>3</v>
      </c>
      <c r="E547" s="21" t="s">
        <v>375</v>
      </c>
      <c r="F547" s="87">
        <v>300</v>
      </c>
      <c r="G547" s="67">
        <f t="shared" ref="G547:I548" si="146">G548</f>
        <v>2612000</v>
      </c>
      <c r="H547" s="67">
        <f t="shared" si="146"/>
        <v>2544000</v>
      </c>
      <c r="I547" s="67">
        <f t="shared" si="146"/>
        <v>2604000</v>
      </c>
    </row>
    <row r="548" spans="1:10" x14ac:dyDescent="0.25">
      <c r="A548" s="165" t="s">
        <v>660</v>
      </c>
      <c r="B548" s="87">
        <v>902</v>
      </c>
      <c r="C548" s="20" t="s">
        <v>353</v>
      </c>
      <c r="D548" s="21">
        <v>3</v>
      </c>
      <c r="E548" s="21" t="str">
        <f>E547</f>
        <v>02 2 01 09990</v>
      </c>
      <c r="F548" s="87">
        <v>320</v>
      </c>
      <c r="G548" s="67">
        <f t="shared" si="146"/>
        <v>2612000</v>
      </c>
      <c r="H548" s="67">
        <f t="shared" si="146"/>
        <v>2544000</v>
      </c>
      <c r="I548" s="67">
        <f t="shared" si="146"/>
        <v>2604000</v>
      </c>
    </row>
    <row r="549" spans="1:10" ht="25.5" x14ac:dyDescent="0.25">
      <c r="A549" s="165" t="s">
        <v>363</v>
      </c>
      <c r="B549" s="87">
        <v>902</v>
      </c>
      <c r="C549" s="20" t="s">
        <v>353</v>
      </c>
      <c r="D549" s="21">
        <v>3</v>
      </c>
      <c r="E549" s="21" t="str">
        <f>E548</f>
        <v>02 2 01 09990</v>
      </c>
      <c r="F549" s="87">
        <v>321</v>
      </c>
      <c r="G549" s="67">
        <v>2612000</v>
      </c>
      <c r="H549" s="67">
        <v>2544000</v>
      </c>
      <c r="I549" s="67">
        <v>2604000</v>
      </c>
      <c r="J549" s="102"/>
    </row>
    <row r="550" spans="1:10" ht="21.75" customHeight="1" x14ac:dyDescent="0.25">
      <c r="A550" s="165" t="s">
        <v>376</v>
      </c>
      <c r="B550" s="87">
        <v>902</v>
      </c>
      <c r="C550" s="20" t="s">
        <v>353</v>
      </c>
      <c r="D550" s="21">
        <v>4</v>
      </c>
      <c r="E550" s="21"/>
      <c r="F550" s="87"/>
      <c r="G550" s="67">
        <f t="shared" ref="G550:I556" si="147">G551</f>
        <v>0</v>
      </c>
      <c r="H550" s="67">
        <f t="shared" si="147"/>
        <v>468600</v>
      </c>
      <c r="I550" s="67">
        <f t="shared" si="147"/>
        <v>0</v>
      </c>
    </row>
    <row r="551" spans="1:10" ht="36.75" customHeight="1" x14ac:dyDescent="0.25">
      <c r="A551" s="165" t="s">
        <v>219</v>
      </c>
      <c r="B551" s="87">
        <v>902</v>
      </c>
      <c r="C551" s="20" t="s">
        <v>353</v>
      </c>
      <c r="D551" s="21">
        <v>4</v>
      </c>
      <c r="E551" s="21" t="s">
        <v>106</v>
      </c>
      <c r="F551" s="87"/>
      <c r="G551" s="67">
        <f t="shared" si="147"/>
        <v>0</v>
      </c>
      <c r="H551" s="67">
        <f t="shared" si="147"/>
        <v>468600</v>
      </c>
      <c r="I551" s="67">
        <f t="shared" si="147"/>
        <v>0</v>
      </c>
    </row>
    <row r="552" spans="1:10" ht="21.75" customHeight="1" x14ac:dyDescent="0.25">
      <c r="A552" s="165" t="s">
        <v>107</v>
      </c>
      <c r="B552" s="87">
        <v>902</v>
      </c>
      <c r="C552" s="20" t="s">
        <v>353</v>
      </c>
      <c r="D552" s="21">
        <v>4</v>
      </c>
      <c r="E552" s="21" t="s">
        <v>108</v>
      </c>
      <c r="F552" s="87"/>
      <c r="G552" s="67">
        <f t="shared" si="147"/>
        <v>0</v>
      </c>
      <c r="H552" s="67">
        <f t="shared" si="147"/>
        <v>468600</v>
      </c>
      <c r="I552" s="67">
        <f t="shared" si="147"/>
        <v>0</v>
      </c>
    </row>
    <row r="553" spans="1:10" ht="31.5" customHeight="1" x14ac:dyDescent="0.25">
      <c r="A553" s="165" t="s">
        <v>109</v>
      </c>
      <c r="B553" s="87">
        <v>902</v>
      </c>
      <c r="C553" s="20" t="s">
        <v>353</v>
      </c>
      <c r="D553" s="21">
        <v>4</v>
      </c>
      <c r="E553" s="21" t="s">
        <v>110</v>
      </c>
      <c r="F553" s="87"/>
      <c r="G553" s="67">
        <f t="shared" si="147"/>
        <v>0</v>
      </c>
      <c r="H553" s="67">
        <f t="shared" si="147"/>
        <v>468600</v>
      </c>
      <c r="I553" s="67">
        <f t="shared" si="147"/>
        <v>0</v>
      </c>
    </row>
    <row r="554" spans="1:10" ht="26.25" customHeight="1" x14ac:dyDescent="0.25">
      <c r="A554" s="165" t="s">
        <v>377</v>
      </c>
      <c r="B554" s="87">
        <v>902</v>
      </c>
      <c r="C554" s="20" t="s">
        <v>353</v>
      </c>
      <c r="D554" s="21">
        <v>4</v>
      </c>
      <c r="E554" s="21" t="s">
        <v>378</v>
      </c>
      <c r="F554" s="87"/>
      <c r="G554" s="67">
        <f t="shared" si="147"/>
        <v>0</v>
      </c>
      <c r="H554" s="67">
        <f>H555</f>
        <v>468600</v>
      </c>
      <c r="I554" s="67">
        <f>I555</f>
        <v>0</v>
      </c>
    </row>
    <row r="555" spans="1:10" ht="21" customHeight="1" x14ac:dyDescent="0.25">
      <c r="A555" s="165" t="s">
        <v>379</v>
      </c>
      <c r="B555" s="87">
        <v>902</v>
      </c>
      <c r="C555" s="20" t="s">
        <v>353</v>
      </c>
      <c r="D555" s="21">
        <v>4</v>
      </c>
      <c r="E555" s="21" t="str">
        <f>E554</f>
        <v>09 2 01 40290</v>
      </c>
      <c r="F555" s="87">
        <v>400</v>
      </c>
      <c r="G555" s="67">
        <f t="shared" si="147"/>
        <v>0</v>
      </c>
      <c r="H555" s="67">
        <f t="shared" si="147"/>
        <v>468600</v>
      </c>
      <c r="I555" s="67">
        <f t="shared" si="147"/>
        <v>0</v>
      </c>
    </row>
    <row r="556" spans="1:10" ht="21" customHeight="1" x14ac:dyDescent="0.25">
      <c r="A556" s="165" t="s">
        <v>380</v>
      </c>
      <c r="B556" s="87">
        <v>902</v>
      </c>
      <c r="C556" s="20" t="s">
        <v>353</v>
      </c>
      <c r="D556" s="21">
        <v>4</v>
      </c>
      <c r="E556" s="21" t="str">
        <f>E555</f>
        <v>09 2 01 40290</v>
      </c>
      <c r="F556" s="87">
        <v>410</v>
      </c>
      <c r="G556" s="67">
        <f t="shared" si="147"/>
        <v>0</v>
      </c>
      <c r="H556" s="67">
        <f t="shared" si="147"/>
        <v>468600</v>
      </c>
      <c r="I556" s="67">
        <f t="shared" si="147"/>
        <v>0</v>
      </c>
    </row>
    <row r="557" spans="1:10" ht="25.5" x14ac:dyDescent="0.25">
      <c r="A557" s="165" t="s">
        <v>381</v>
      </c>
      <c r="B557" s="87">
        <v>902</v>
      </c>
      <c r="C557" s="20" t="s">
        <v>353</v>
      </c>
      <c r="D557" s="21">
        <v>4</v>
      </c>
      <c r="E557" s="21" t="str">
        <f>E556</f>
        <v>09 2 01 40290</v>
      </c>
      <c r="F557" s="87">
        <v>412</v>
      </c>
      <c r="G557" s="67"/>
      <c r="H557" s="67">
        <v>468600</v>
      </c>
      <c r="I557" s="67"/>
    </row>
    <row r="558" spans="1:10" x14ac:dyDescent="0.25">
      <c r="A558" s="165" t="s">
        <v>382</v>
      </c>
      <c r="B558" s="87">
        <v>902</v>
      </c>
      <c r="C558" s="20" t="s">
        <v>353</v>
      </c>
      <c r="D558" s="21">
        <v>6</v>
      </c>
      <c r="E558" s="21"/>
      <c r="F558" s="87"/>
      <c r="G558" s="67">
        <f t="shared" ref="G558:I570" si="148">G559</f>
        <v>983000</v>
      </c>
      <c r="H558" s="67">
        <f t="shared" si="148"/>
        <v>883000</v>
      </c>
      <c r="I558" s="67">
        <f t="shared" si="148"/>
        <v>883000</v>
      </c>
    </row>
    <row r="559" spans="1:10" ht="30" customHeight="1" x14ac:dyDescent="0.25">
      <c r="A559" s="165" t="s">
        <v>52</v>
      </c>
      <c r="B559" s="87">
        <v>902</v>
      </c>
      <c r="C559" s="20" t="s">
        <v>353</v>
      </c>
      <c r="D559" s="21">
        <v>6</v>
      </c>
      <c r="E559" s="21" t="s">
        <v>53</v>
      </c>
      <c r="F559" s="87"/>
      <c r="G559" s="67">
        <f>G562+G566</f>
        <v>983000</v>
      </c>
      <c r="H559" s="67">
        <f>H562+H566</f>
        <v>883000</v>
      </c>
      <c r="I559" s="67">
        <f>I562+I566</f>
        <v>883000</v>
      </c>
    </row>
    <row r="560" spans="1:10" x14ac:dyDescent="0.25">
      <c r="A560" s="165" t="s">
        <v>383</v>
      </c>
      <c r="B560" s="87">
        <v>902</v>
      </c>
      <c r="C560" s="20" t="s">
        <v>353</v>
      </c>
      <c r="D560" s="21">
        <v>6</v>
      </c>
      <c r="E560" s="21" t="s">
        <v>384</v>
      </c>
      <c r="F560" s="87"/>
      <c r="G560" s="67">
        <f>G562</f>
        <v>800000</v>
      </c>
      <c r="H560" s="67">
        <f>H562</f>
        <v>700000</v>
      </c>
      <c r="I560" s="67">
        <f>I562</f>
        <v>700000</v>
      </c>
    </row>
    <row r="561" spans="1:9" ht="38.25" x14ac:dyDescent="0.25">
      <c r="A561" s="165" t="s">
        <v>151</v>
      </c>
      <c r="B561" s="87">
        <v>902</v>
      </c>
      <c r="C561" s="20" t="s">
        <v>353</v>
      </c>
      <c r="D561" s="21">
        <v>6</v>
      </c>
      <c r="E561" s="21" t="s">
        <v>385</v>
      </c>
      <c r="F561" s="27"/>
      <c r="G561" s="62">
        <f>G562</f>
        <v>800000</v>
      </c>
      <c r="H561" s="62">
        <f t="shared" ref="H561:I561" si="149">H562</f>
        <v>700000</v>
      </c>
      <c r="I561" s="62">
        <f t="shared" si="149"/>
        <v>700000</v>
      </c>
    </row>
    <row r="562" spans="1:9" ht="38.25" x14ac:dyDescent="0.25">
      <c r="A562" s="165" t="s">
        <v>386</v>
      </c>
      <c r="B562" s="87">
        <v>902</v>
      </c>
      <c r="C562" s="20" t="s">
        <v>353</v>
      </c>
      <c r="D562" s="21">
        <v>6</v>
      </c>
      <c r="E562" s="21" t="s">
        <v>385</v>
      </c>
      <c r="F562" s="87">
        <v>100</v>
      </c>
      <c r="G562" s="67">
        <f>G563</f>
        <v>800000</v>
      </c>
      <c r="H562" s="67">
        <f>H563</f>
        <v>700000</v>
      </c>
      <c r="I562" s="67">
        <f>I563</f>
        <v>700000</v>
      </c>
    </row>
    <row r="563" spans="1:9" ht="38.25" x14ac:dyDescent="0.25">
      <c r="A563" s="165" t="s">
        <v>25</v>
      </c>
      <c r="B563" s="87">
        <v>902</v>
      </c>
      <c r="C563" s="20" t="s">
        <v>353</v>
      </c>
      <c r="D563" s="21">
        <v>6</v>
      </c>
      <c r="E563" s="21" t="s">
        <v>385</v>
      </c>
      <c r="F563" s="87">
        <v>120</v>
      </c>
      <c r="G563" s="67">
        <f>G564+G565</f>
        <v>800000</v>
      </c>
      <c r="H563" s="67">
        <f t="shared" ref="H563:I563" si="150">H564+H565</f>
        <v>700000</v>
      </c>
      <c r="I563" s="67">
        <f t="shared" si="150"/>
        <v>700000</v>
      </c>
    </row>
    <row r="564" spans="1:9" ht="18.75" customHeight="1" x14ac:dyDescent="0.25">
      <c r="A564" s="165" t="s">
        <v>44</v>
      </c>
      <c r="B564" s="87">
        <v>902</v>
      </c>
      <c r="C564" s="20" t="s">
        <v>353</v>
      </c>
      <c r="D564" s="21">
        <v>6</v>
      </c>
      <c r="E564" s="21" t="s">
        <v>385</v>
      </c>
      <c r="F564" s="87">
        <v>121</v>
      </c>
      <c r="G564" s="67">
        <v>614430</v>
      </c>
      <c r="H564" s="67">
        <v>537630</v>
      </c>
      <c r="I564" s="67">
        <v>537630</v>
      </c>
    </row>
    <row r="565" spans="1:9" x14ac:dyDescent="0.25">
      <c r="A565" s="165" t="s">
        <v>26</v>
      </c>
      <c r="B565" s="87">
        <v>902</v>
      </c>
      <c r="C565" s="20" t="s">
        <v>353</v>
      </c>
      <c r="D565" s="21">
        <v>6</v>
      </c>
      <c r="E565" s="21" t="s">
        <v>385</v>
      </c>
      <c r="F565" s="87">
        <v>129</v>
      </c>
      <c r="G565" s="67">
        <v>185570</v>
      </c>
      <c r="H565" s="67">
        <v>162370</v>
      </c>
      <c r="I565" s="67">
        <v>162370</v>
      </c>
    </row>
    <row r="566" spans="1:9" x14ac:dyDescent="0.25">
      <c r="A566" s="165" t="s">
        <v>54</v>
      </c>
      <c r="B566" s="87">
        <v>902</v>
      </c>
      <c r="C566" s="20" t="s">
        <v>353</v>
      </c>
      <c r="D566" s="21">
        <v>6</v>
      </c>
      <c r="E566" s="21" t="s">
        <v>55</v>
      </c>
      <c r="F566" s="87"/>
      <c r="G566" s="67">
        <f t="shared" si="148"/>
        <v>183000</v>
      </c>
      <c r="H566" s="67">
        <f t="shared" si="148"/>
        <v>183000</v>
      </c>
      <c r="I566" s="67">
        <f t="shared" si="148"/>
        <v>183000</v>
      </c>
    </row>
    <row r="567" spans="1:9" x14ac:dyDescent="0.25">
      <c r="A567" s="165" t="s">
        <v>60</v>
      </c>
      <c r="B567" s="87">
        <v>902</v>
      </c>
      <c r="C567" s="20" t="s">
        <v>353</v>
      </c>
      <c r="D567" s="21">
        <v>6</v>
      </c>
      <c r="E567" s="21" t="s">
        <v>61</v>
      </c>
      <c r="F567" s="87"/>
      <c r="G567" s="67">
        <f t="shared" si="148"/>
        <v>183000</v>
      </c>
      <c r="H567" s="67">
        <f t="shared" si="148"/>
        <v>183000</v>
      </c>
      <c r="I567" s="67">
        <f t="shared" si="148"/>
        <v>183000</v>
      </c>
    </row>
    <row r="568" spans="1:9" ht="38.25" x14ac:dyDescent="0.25">
      <c r="A568" s="165" t="s">
        <v>387</v>
      </c>
      <c r="B568" s="87">
        <v>902</v>
      </c>
      <c r="C568" s="20" t="s">
        <v>353</v>
      </c>
      <c r="D568" s="21">
        <v>6</v>
      </c>
      <c r="E568" s="84" t="s">
        <v>388</v>
      </c>
      <c r="F568" s="87"/>
      <c r="G568" s="67">
        <f t="shared" si="148"/>
        <v>183000</v>
      </c>
      <c r="H568" s="67">
        <f t="shared" si="148"/>
        <v>183000</v>
      </c>
      <c r="I568" s="67">
        <f t="shared" si="148"/>
        <v>183000</v>
      </c>
    </row>
    <row r="569" spans="1:9" x14ac:dyDescent="0.25">
      <c r="A569" s="165" t="str">
        <f>A547</f>
        <v>Социальное обеспечение и иные выплаты населению</v>
      </c>
      <c r="B569" s="87">
        <v>902</v>
      </c>
      <c r="C569" s="20" t="s">
        <v>353</v>
      </c>
      <c r="D569" s="21">
        <v>6</v>
      </c>
      <c r="E569" s="21" t="str">
        <f>E568</f>
        <v>02 3 02 40150</v>
      </c>
      <c r="F569" s="87">
        <v>300</v>
      </c>
      <c r="G569" s="67">
        <f t="shared" si="148"/>
        <v>183000</v>
      </c>
      <c r="H569" s="67">
        <f t="shared" si="148"/>
        <v>183000</v>
      </c>
      <c r="I569" s="67">
        <f t="shared" si="148"/>
        <v>183000</v>
      </c>
    </row>
    <row r="570" spans="1:9" x14ac:dyDescent="0.25">
      <c r="A570" s="165" t="s">
        <v>362</v>
      </c>
      <c r="B570" s="87">
        <v>902</v>
      </c>
      <c r="C570" s="20" t="s">
        <v>353</v>
      </c>
      <c r="D570" s="21">
        <v>6</v>
      </c>
      <c r="E570" s="21" t="str">
        <f>E569</f>
        <v>02 3 02 40150</v>
      </c>
      <c r="F570" s="87">
        <v>320</v>
      </c>
      <c r="G570" s="67">
        <f t="shared" si="148"/>
        <v>183000</v>
      </c>
      <c r="H570" s="67">
        <f t="shared" si="148"/>
        <v>183000</v>
      </c>
      <c r="I570" s="67">
        <f t="shared" si="148"/>
        <v>183000</v>
      </c>
    </row>
    <row r="571" spans="1:9" x14ac:dyDescent="0.25">
      <c r="A571" s="165" t="s">
        <v>389</v>
      </c>
      <c r="B571" s="87">
        <v>902</v>
      </c>
      <c r="C571" s="20" t="s">
        <v>353</v>
      </c>
      <c r="D571" s="21">
        <v>6</v>
      </c>
      <c r="E571" s="21" t="str">
        <f>E570</f>
        <v>02 3 02 40150</v>
      </c>
      <c r="F571" s="87">
        <v>323</v>
      </c>
      <c r="G571" s="67">
        <v>183000</v>
      </c>
      <c r="H571" s="67">
        <v>183000</v>
      </c>
      <c r="I571" s="67">
        <v>183000</v>
      </c>
    </row>
    <row r="572" spans="1:9" s="30" customFormat="1" ht="14.25" customHeight="1" x14ac:dyDescent="0.25">
      <c r="A572" s="126" t="s">
        <v>0</v>
      </c>
      <c r="B572" s="126"/>
      <c r="C572" s="126"/>
      <c r="D572" s="126"/>
      <c r="E572" s="126"/>
      <c r="F572" s="126"/>
      <c r="G572" s="69">
        <f>G573+G613+G624+G656+G724+G735+G746+G761+G778+G788</f>
        <v>135805574</v>
      </c>
      <c r="H572" s="69">
        <f>H573+H613+H624+H656+H724+H735+H746+H761+H778+H788</f>
        <v>95747104</v>
      </c>
      <c r="I572" s="69">
        <f>I573+I613+I624+I656+I724+I735+I746+I761+I778+I788</f>
        <v>95747104</v>
      </c>
    </row>
    <row r="573" spans="1:9" x14ac:dyDescent="0.25">
      <c r="A573" s="169" t="s">
        <v>16</v>
      </c>
      <c r="B573" s="16">
        <v>903</v>
      </c>
      <c r="C573" s="18">
        <v>1</v>
      </c>
      <c r="D573" s="18"/>
      <c r="E573" s="26"/>
      <c r="F573" s="26"/>
      <c r="G573" s="66">
        <f>G574+G592</f>
        <v>10333704</v>
      </c>
      <c r="H573" s="66">
        <f>H574+H592</f>
        <v>10333704</v>
      </c>
      <c r="I573" s="66">
        <f>I574+I592</f>
        <v>10333704</v>
      </c>
    </row>
    <row r="574" spans="1:9" ht="25.5" x14ac:dyDescent="0.25">
      <c r="A574" s="170" t="s">
        <v>399</v>
      </c>
      <c r="B574" s="87">
        <v>903</v>
      </c>
      <c r="C574" s="21">
        <v>1</v>
      </c>
      <c r="D574" s="21">
        <v>6</v>
      </c>
      <c r="E574" s="84"/>
      <c r="F574" s="84"/>
      <c r="G574" s="62">
        <f>G575</f>
        <v>10266804</v>
      </c>
      <c r="H574" s="62">
        <f t="shared" ref="H574:I577" si="151">H575</f>
        <v>10266804</v>
      </c>
      <c r="I574" s="62">
        <f t="shared" si="151"/>
        <v>10266804</v>
      </c>
    </row>
    <row r="575" spans="1:9" ht="25.5" x14ac:dyDescent="0.25">
      <c r="A575" s="170" t="s">
        <v>400</v>
      </c>
      <c r="B575" s="87">
        <v>903</v>
      </c>
      <c r="C575" s="21">
        <v>1</v>
      </c>
      <c r="D575" s="21">
        <v>6</v>
      </c>
      <c r="E575" s="87" t="s">
        <v>78</v>
      </c>
      <c r="F575" s="87"/>
      <c r="G575" s="62">
        <f>G576</f>
        <v>10266804</v>
      </c>
      <c r="H575" s="62">
        <f>H576</f>
        <v>10266804</v>
      </c>
      <c r="I575" s="62">
        <f>I576</f>
        <v>10266804</v>
      </c>
    </row>
    <row r="576" spans="1:9" x14ac:dyDescent="0.25">
      <c r="A576" s="170" t="s">
        <v>401</v>
      </c>
      <c r="B576" s="87">
        <v>903</v>
      </c>
      <c r="C576" s="21">
        <v>1</v>
      </c>
      <c r="D576" s="21">
        <v>6</v>
      </c>
      <c r="E576" s="87" t="s">
        <v>402</v>
      </c>
      <c r="F576" s="16"/>
      <c r="G576" s="62">
        <f>G577</f>
        <v>10266804</v>
      </c>
      <c r="H576" s="62">
        <f t="shared" si="151"/>
        <v>10266804</v>
      </c>
      <c r="I576" s="62">
        <f t="shared" si="151"/>
        <v>10266804</v>
      </c>
    </row>
    <row r="577" spans="1:12" ht="25.5" x14ac:dyDescent="0.25">
      <c r="A577" s="170" t="s">
        <v>403</v>
      </c>
      <c r="B577" s="87">
        <v>903</v>
      </c>
      <c r="C577" s="21">
        <v>1</v>
      </c>
      <c r="D577" s="21">
        <v>6</v>
      </c>
      <c r="E577" s="87" t="s">
        <v>404</v>
      </c>
      <c r="F577" s="87"/>
      <c r="G577" s="62">
        <f>G578</f>
        <v>10266804</v>
      </c>
      <c r="H577" s="62">
        <f t="shared" si="151"/>
        <v>10266804</v>
      </c>
      <c r="I577" s="62">
        <f t="shared" si="151"/>
        <v>10266804</v>
      </c>
    </row>
    <row r="578" spans="1:12" ht="25.5" x14ac:dyDescent="0.25">
      <c r="A578" s="170" t="s">
        <v>405</v>
      </c>
      <c r="B578" s="87">
        <v>903</v>
      </c>
      <c r="C578" s="21">
        <v>1</v>
      </c>
      <c r="D578" s="21">
        <v>6</v>
      </c>
      <c r="E578" s="87" t="s">
        <v>406</v>
      </c>
      <c r="F578" s="87"/>
      <c r="G578" s="62">
        <f>G580+G584+G588</f>
        <v>10266804</v>
      </c>
      <c r="H578" s="62">
        <f>H580+H584+H588</f>
        <v>10266804</v>
      </c>
      <c r="I578" s="62">
        <f>I580+I584+I588</f>
        <v>10266804</v>
      </c>
    </row>
    <row r="579" spans="1:12" ht="38.25" x14ac:dyDescent="0.25">
      <c r="A579" s="170" t="s">
        <v>25</v>
      </c>
      <c r="B579" s="87">
        <v>903</v>
      </c>
      <c r="C579" s="21">
        <v>1</v>
      </c>
      <c r="D579" s="21">
        <v>6</v>
      </c>
      <c r="E579" s="87" t="s">
        <v>406</v>
      </c>
      <c r="F579" s="87">
        <v>100</v>
      </c>
      <c r="G579" s="62">
        <f>G580</f>
        <v>10017004</v>
      </c>
      <c r="H579" s="62">
        <f t="shared" ref="H579:I579" si="152">H580</f>
        <v>10017004</v>
      </c>
      <c r="I579" s="62">
        <f t="shared" si="152"/>
        <v>10017004</v>
      </c>
    </row>
    <row r="580" spans="1:12" x14ac:dyDescent="0.25">
      <c r="A580" s="171" t="s">
        <v>44</v>
      </c>
      <c r="B580" s="87">
        <v>903</v>
      </c>
      <c r="C580" s="21">
        <v>1</v>
      </c>
      <c r="D580" s="21">
        <v>6</v>
      </c>
      <c r="E580" s="87" t="s">
        <v>406</v>
      </c>
      <c r="F580" s="87">
        <v>120</v>
      </c>
      <c r="G580" s="62">
        <f>G581+G582+G583</f>
        <v>10017004</v>
      </c>
      <c r="H580" s="62">
        <f>H581+H582+H583</f>
        <v>10017004</v>
      </c>
      <c r="I580" s="62">
        <f>I581+I582+I583</f>
        <v>10017004</v>
      </c>
    </row>
    <row r="581" spans="1:12" x14ac:dyDescent="0.25">
      <c r="A581" s="170" t="s">
        <v>26</v>
      </c>
      <c r="B581" s="77">
        <v>903</v>
      </c>
      <c r="C581" s="21">
        <v>1</v>
      </c>
      <c r="D581" s="21">
        <v>6</v>
      </c>
      <c r="E581" s="87" t="s">
        <v>406</v>
      </c>
      <c r="F581" s="87">
        <v>121</v>
      </c>
      <c r="G581" s="67">
        <v>7587191</v>
      </c>
      <c r="H581" s="67">
        <f>G581</f>
        <v>7587191</v>
      </c>
      <c r="I581" s="67">
        <f>G581</f>
        <v>7587191</v>
      </c>
    </row>
    <row r="582" spans="1:12" ht="25.5" x14ac:dyDescent="0.25">
      <c r="A582" s="170" t="s">
        <v>27</v>
      </c>
      <c r="B582" s="77">
        <v>903</v>
      </c>
      <c r="C582" s="21">
        <v>1</v>
      </c>
      <c r="D582" s="21">
        <v>6</v>
      </c>
      <c r="E582" s="87" t="s">
        <v>406</v>
      </c>
      <c r="F582" s="87">
        <v>122</v>
      </c>
      <c r="G582" s="67">
        <v>255000</v>
      </c>
      <c r="H582" s="67">
        <f t="shared" ref="H582:H583" si="153">G582</f>
        <v>255000</v>
      </c>
      <c r="I582" s="67">
        <f t="shared" ref="I582:I583" si="154">G582</f>
        <v>255000</v>
      </c>
    </row>
    <row r="583" spans="1:12" ht="25.5" x14ac:dyDescent="0.25">
      <c r="A583" s="170" t="s">
        <v>28</v>
      </c>
      <c r="B583" s="77">
        <v>903</v>
      </c>
      <c r="C583" s="21">
        <v>1</v>
      </c>
      <c r="D583" s="21">
        <v>6</v>
      </c>
      <c r="E583" s="87" t="s">
        <v>406</v>
      </c>
      <c r="F583" s="87">
        <v>129</v>
      </c>
      <c r="G583" s="67">
        <v>2174813</v>
      </c>
      <c r="H583" s="67">
        <f t="shared" si="153"/>
        <v>2174813</v>
      </c>
      <c r="I583" s="67">
        <f t="shared" si="154"/>
        <v>2174813</v>
      </c>
    </row>
    <row r="584" spans="1:12" x14ac:dyDescent="0.25">
      <c r="A584" s="162" t="s">
        <v>29</v>
      </c>
      <c r="B584" s="77">
        <v>903</v>
      </c>
      <c r="C584" s="21">
        <v>1</v>
      </c>
      <c r="D584" s="21">
        <v>6</v>
      </c>
      <c r="E584" s="87" t="s">
        <v>406</v>
      </c>
      <c r="F584" s="87">
        <v>200</v>
      </c>
      <c r="G584" s="67">
        <f>G585</f>
        <v>248800</v>
      </c>
      <c r="H584" s="67">
        <f>H585</f>
        <v>248800</v>
      </c>
      <c r="I584" s="67">
        <f>I585</f>
        <v>248800</v>
      </c>
    </row>
    <row r="585" spans="1:12" ht="21" customHeight="1" x14ac:dyDescent="0.25">
      <c r="A585" s="162" t="s">
        <v>30</v>
      </c>
      <c r="B585" s="77">
        <v>903</v>
      </c>
      <c r="C585" s="21">
        <v>1</v>
      </c>
      <c r="D585" s="21">
        <v>6</v>
      </c>
      <c r="E585" s="87" t="s">
        <v>406</v>
      </c>
      <c r="F585" s="87">
        <v>240</v>
      </c>
      <c r="G585" s="67">
        <f>G586+G587</f>
        <v>248800</v>
      </c>
      <c r="H585" s="67">
        <f>H586+H587</f>
        <v>248800</v>
      </c>
      <c r="I585" s="67">
        <f>I586+I587</f>
        <v>248800</v>
      </c>
      <c r="K585" s="78"/>
      <c r="L585" s="78"/>
    </row>
    <row r="586" spans="1:12" x14ac:dyDescent="0.25">
      <c r="A586" s="172" t="str">
        <f>A295</f>
        <v>Закупка товаров, работ, услуг в сфере информационно-коммуникационных технологий</v>
      </c>
      <c r="B586" s="87">
        <v>903</v>
      </c>
      <c r="C586" s="21">
        <v>1</v>
      </c>
      <c r="D586" s="21">
        <v>6</v>
      </c>
      <c r="E586" s="87" t="s">
        <v>406</v>
      </c>
      <c r="F586" s="87">
        <v>242</v>
      </c>
      <c r="G586" s="67">
        <v>183800</v>
      </c>
      <c r="H586" s="67">
        <v>183800</v>
      </c>
      <c r="I586" s="67">
        <v>183800</v>
      </c>
    </row>
    <row r="587" spans="1:12" ht="18" customHeight="1" x14ac:dyDescent="0.25">
      <c r="A587" s="162" t="s">
        <v>32</v>
      </c>
      <c r="B587" s="87">
        <v>903</v>
      </c>
      <c r="C587" s="21">
        <v>1</v>
      </c>
      <c r="D587" s="21">
        <v>6</v>
      </c>
      <c r="E587" s="87" t="s">
        <v>406</v>
      </c>
      <c r="F587" s="87">
        <v>244</v>
      </c>
      <c r="G587" s="67">
        <v>65000</v>
      </c>
      <c r="H587" s="67">
        <v>65000</v>
      </c>
      <c r="I587" s="67">
        <v>65000</v>
      </c>
    </row>
    <row r="588" spans="1:12" x14ac:dyDescent="0.25">
      <c r="A588" s="170" t="str">
        <f>A302</f>
        <v>Иные бюджетные ассигнования</v>
      </c>
      <c r="B588" s="87">
        <v>903</v>
      </c>
      <c r="C588" s="21">
        <v>1</v>
      </c>
      <c r="D588" s="21">
        <v>6</v>
      </c>
      <c r="E588" s="87" t="s">
        <v>406</v>
      </c>
      <c r="F588" s="87">
        <v>800</v>
      </c>
      <c r="G588" s="62">
        <f>G589</f>
        <v>1000</v>
      </c>
      <c r="H588" s="62">
        <f>H589</f>
        <v>1000</v>
      </c>
      <c r="I588" s="62">
        <f>I589</f>
        <v>1000</v>
      </c>
    </row>
    <row r="589" spans="1:12" x14ac:dyDescent="0.25">
      <c r="A589" s="170" t="str">
        <f>A136</f>
        <v>Уплата налогов, сборов и иных платежей</v>
      </c>
      <c r="B589" s="87">
        <v>903</v>
      </c>
      <c r="C589" s="21">
        <v>1</v>
      </c>
      <c r="D589" s="21">
        <v>6</v>
      </c>
      <c r="E589" s="87" t="str">
        <f>E588</f>
        <v>12 4 01 10010</v>
      </c>
      <c r="F589" s="87">
        <v>850</v>
      </c>
      <c r="G589" s="67">
        <f>G590+G591</f>
        <v>1000</v>
      </c>
      <c r="H589" s="67">
        <f t="shared" ref="H589:I589" si="155">H590+H591</f>
        <v>1000</v>
      </c>
      <c r="I589" s="67">
        <f t="shared" si="155"/>
        <v>1000</v>
      </c>
    </row>
    <row r="590" spans="1:12" x14ac:dyDescent="0.25">
      <c r="A590" s="170" t="s">
        <v>36</v>
      </c>
      <c r="B590" s="87">
        <v>903</v>
      </c>
      <c r="C590" s="21">
        <v>1</v>
      </c>
      <c r="D590" s="21">
        <v>6</v>
      </c>
      <c r="E590" s="87" t="s">
        <v>406</v>
      </c>
      <c r="F590" s="87">
        <v>852</v>
      </c>
      <c r="G590" s="67">
        <v>1000</v>
      </c>
      <c r="H590" s="67">
        <f>G590</f>
        <v>1000</v>
      </c>
      <c r="I590" s="67">
        <f>G590</f>
        <v>1000</v>
      </c>
    </row>
    <row r="591" spans="1:12" hidden="1" x14ac:dyDescent="0.25">
      <c r="A591" s="170" t="s">
        <v>37</v>
      </c>
      <c r="B591" s="87">
        <v>903</v>
      </c>
      <c r="C591" s="21">
        <v>1</v>
      </c>
      <c r="D591" s="21">
        <v>6</v>
      </c>
      <c r="E591" s="87" t="str">
        <f>E589</f>
        <v>12 4 01 10010</v>
      </c>
      <c r="F591" s="87">
        <v>853</v>
      </c>
      <c r="G591" s="67"/>
      <c r="H591" s="67"/>
      <c r="I591" s="67"/>
    </row>
    <row r="592" spans="1:12" x14ac:dyDescent="0.25">
      <c r="A592" s="170" t="s">
        <v>86</v>
      </c>
      <c r="B592" s="87">
        <v>903</v>
      </c>
      <c r="C592" s="21">
        <v>1</v>
      </c>
      <c r="D592" s="87">
        <v>13</v>
      </c>
      <c r="E592" s="84"/>
      <c r="F592" s="27"/>
      <c r="G592" s="62">
        <f>G593</f>
        <v>66900</v>
      </c>
      <c r="H592" s="62">
        <f>H593</f>
        <v>66900</v>
      </c>
      <c r="I592" s="62">
        <f>I593</f>
        <v>66900</v>
      </c>
    </row>
    <row r="593" spans="1:9" ht="25.5" x14ac:dyDescent="0.25">
      <c r="A593" s="170" t="s">
        <v>407</v>
      </c>
      <c r="B593" s="87">
        <v>903</v>
      </c>
      <c r="C593" s="21">
        <v>1</v>
      </c>
      <c r="D593" s="87">
        <v>13</v>
      </c>
      <c r="E593" s="87" t="s">
        <v>78</v>
      </c>
      <c r="F593" s="31"/>
      <c r="G593" s="62">
        <f>G594+G600+G605</f>
        <v>66900</v>
      </c>
      <c r="H593" s="62">
        <f t="shared" ref="H593:I593" si="156">H594+H600+H605</f>
        <v>66900</v>
      </c>
      <c r="I593" s="62">
        <f t="shared" si="156"/>
        <v>66900</v>
      </c>
    </row>
    <row r="594" spans="1:9" ht="26.25" hidden="1" customHeight="1" x14ac:dyDescent="0.25">
      <c r="A594" s="170" t="s">
        <v>408</v>
      </c>
      <c r="B594" s="87">
        <v>903</v>
      </c>
      <c r="C594" s="21">
        <v>1</v>
      </c>
      <c r="D594" s="87">
        <v>13</v>
      </c>
      <c r="E594" s="87" t="s">
        <v>409</v>
      </c>
      <c r="F594" s="31"/>
      <c r="G594" s="62">
        <f>G595</f>
        <v>0</v>
      </c>
      <c r="H594" s="62">
        <f t="shared" ref="H594:I598" si="157">H595</f>
        <v>0</v>
      </c>
      <c r="I594" s="62">
        <f t="shared" si="157"/>
        <v>0</v>
      </c>
    </row>
    <row r="595" spans="1:9" ht="27" hidden="1" customHeight="1" x14ac:dyDescent="0.25">
      <c r="A595" s="170" t="s">
        <v>410</v>
      </c>
      <c r="B595" s="87">
        <v>903</v>
      </c>
      <c r="C595" s="21">
        <v>1</v>
      </c>
      <c r="D595" s="87">
        <v>13</v>
      </c>
      <c r="E595" s="87" t="s">
        <v>411</v>
      </c>
      <c r="F595" s="31"/>
      <c r="G595" s="62">
        <f>G596</f>
        <v>0</v>
      </c>
      <c r="H595" s="62">
        <f t="shared" si="157"/>
        <v>0</v>
      </c>
      <c r="I595" s="62">
        <f t="shared" si="157"/>
        <v>0</v>
      </c>
    </row>
    <row r="596" spans="1:9" ht="38.25" hidden="1" x14ac:dyDescent="0.25">
      <c r="A596" s="170" t="s">
        <v>151</v>
      </c>
      <c r="B596" s="87">
        <v>903</v>
      </c>
      <c r="C596" s="21">
        <v>1</v>
      </c>
      <c r="D596" s="87">
        <v>13</v>
      </c>
      <c r="E596" s="87" t="s">
        <v>412</v>
      </c>
      <c r="F596" s="31"/>
      <c r="G596" s="62">
        <f>G597</f>
        <v>0</v>
      </c>
      <c r="H596" s="62">
        <f t="shared" si="157"/>
        <v>0</v>
      </c>
      <c r="I596" s="62">
        <f t="shared" si="157"/>
        <v>0</v>
      </c>
    </row>
    <row r="597" spans="1:9" hidden="1" x14ac:dyDescent="0.25">
      <c r="A597" s="170" t="e">
        <f>#REF!</f>
        <v>#REF!</v>
      </c>
      <c r="B597" s="87">
        <v>903</v>
      </c>
      <c r="C597" s="21">
        <v>1</v>
      </c>
      <c r="D597" s="87">
        <v>13</v>
      </c>
      <c r="E597" s="87" t="s">
        <v>412</v>
      </c>
      <c r="F597" s="87">
        <v>200</v>
      </c>
      <c r="G597" s="62">
        <f>G598</f>
        <v>0</v>
      </c>
      <c r="H597" s="62">
        <f t="shared" si="157"/>
        <v>0</v>
      </c>
      <c r="I597" s="62">
        <f t="shared" si="157"/>
        <v>0</v>
      </c>
    </row>
    <row r="598" spans="1:9" ht="14.25" hidden="1" customHeight="1" x14ac:dyDescent="0.25">
      <c r="A598" s="170" t="e">
        <f>#REF!</f>
        <v>#REF!</v>
      </c>
      <c r="B598" s="87">
        <v>903</v>
      </c>
      <c r="C598" s="21">
        <v>1</v>
      </c>
      <c r="D598" s="87">
        <v>13</v>
      </c>
      <c r="E598" s="87" t="s">
        <v>412</v>
      </c>
      <c r="F598" s="87">
        <v>240</v>
      </c>
      <c r="G598" s="62">
        <f>G599</f>
        <v>0</v>
      </c>
      <c r="H598" s="62">
        <f t="shared" si="157"/>
        <v>0</v>
      </c>
      <c r="I598" s="62">
        <f t="shared" si="157"/>
        <v>0</v>
      </c>
    </row>
    <row r="599" spans="1:9" ht="19.5" hidden="1" customHeight="1" x14ac:dyDescent="0.25">
      <c r="A599" s="170" t="s">
        <v>211</v>
      </c>
      <c r="B599" s="87">
        <v>903</v>
      </c>
      <c r="C599" s="21">
        <v>1</v>
      </c>
      <c r="D599" s="87">
        <v>13</v>
      </c>
      <c r="E599" s="87" t="s">
        <v>412</v>
      </c>
      <c r="F599" s="87">
        <v>242</v>
      </c>
      <c r="G599" s="62"/>
      <c r="H599" s="62"/>
      <c r="I599" s="62"/>
    </row>
    <row r="600" spans="1:9" ht="25.5" hidden="1" x14ac:dyDescent="0.25">
      <c r="A600" s="170" t="s">
        <v>413</v>
      </c>
      <c r="B600" s="87">
        <v>903</v>
      </c>
      <c r="C600" s="21">
        <v>1</v>
      </c>
      <c r="D600" s="87">
        <v>13</v>
      </c>
      <c r="E600" s="87" t="s">
        <v>80</v>
      </c>
      <c r="F600" s="87"/>
      <c r="G600" s="67">
        <f t="shared" ref="G600:I603" si="158">G601</f>
        <v>0</v>
      </c>
      <c r="H600" s="67">
        <f t="shared" si="158"/>
        <v>0</v>
      </c>
      <c r="I600" s="67">
        <f t="shared" si="158"/>
        <v>0</v>
      </c>
    </row>
    <row r="601" spans="1:9" ht="38.25" hidden="1" x14ac:dyDescent="0.25">
      <c r="A601" s="170" t="s">
        <v>81</v>
      </c>
      <c r="B601" s="87">
        <v>903</v>
      </c>
      <c r="C601" s="21">
        <v>1</v>
      </c>
      <c r="D601" s="87">
        <v>13</v>
      </c>
      <c r="E601" s="87" t="s">
        <v>82</v>
      </c>
      <c r="F601" s="87"/>
      <c r="G601" s="62">
        <f t="shared" si="158"/>
        <v>0</v>
      </c>
      <c r="H601" s="62">
        <f t="shared" si="158"/>
        <v>0</v>
      </c>
      <c r="I601" s="62">
        <f t="shared" si="158"/>
        <v>0</v>
      </c>
    </row>
    <row r="602" spans="1:9" ht="38.25" hidden="1" x14ac:dyDescent="0.25">
      <c r="A602" s="170" t="s">
        <v>151</v>
      </c>
      <c r="B602" s="87">
        <v>903</v>
      </c>
      <c r="C602" s="21">
        <v>1</v>
      </c>
      <c r="D602" s="87">
        <v>13</v>
      </c>
      <c r="E602" s="87" t="s">
        <v>414</v>
      </c>
      <c r="F602" s="87"/>
      <c r="G602" s="62">
        <f>G603</f>
        <v>0</v>
      </c>
      <c r="H602" s="62">
        <f t="shared" si="158"/>
        <v>0</v>
      </c>
      <c r="I602" s="62">
        <f t="shared" si="158"/>
        <v>0</v>
      </c>
    </row>
    <row r="603" spans="1:9" hidden="1" x14ac:dyDescent="0.25">
      <c r="A603" s="170" t="s">
        <v>415</v>
      </c>
      <c r="B603" s="87">
        <v>903</v>
      </c>
      <c r="C603" s="21">
        <v>1</v>
      </c>
      <c r="D603" s="87">
        <v>13</v>
      </c>
      <c r="E603" s="87" t="s">
        <v>414</v>
      </c>
      <c r="F603" s="87">
        <v>800</v>
      </c>
      <c r="G603" s="62">
        <f>G604</f>
        <v>0</v>
      </c>
      <c r="H603" s="62">
        <f t="shared" si="158"/>
        <v>0</v>
      </c>
      <c r="I603" s="62">
        <f t="shared" si="158"/>
        <v>0</v>
      </c>
    </row>
    <row r="604" spans="1:9" hidden="1" x14ac:dyDescent="0.25">
      <c r="A604" s="170" t="s">
        <v>85</v>
      </c>
      <c r="B604" s="87">
        <v>903</v>
      </c>
      <c r="C604" s="21">
        <v>1</v>
      </c>
      <c r="D604" s="87">
        <v>13</v>
      </c>
      <c r="E604" s="87" t="s">
        <v>414</v>
      </c>
      <c r="F604" s="87">
        <v>870</v>
      </c>
      <c r="G604" s="67"/>
      <c r="H604" s="67"/>
      <c r="I604" s="67"/>
    </row>
    <row r="605" spans="1:9" ht="51" x14ac:dyDescent="0.25">
      <c r="A605" s="170" t="s">
        <v>416</v>
      </c>
      <c r="B605" s="87">
        <v>903</v>
      </c>
      <c r="C605" s="21">
        <v>1</v>
      </c>
      <c r="D605" s="87">
        <v>13</v>
      </c>
      <c r="E605" s="87" t="s">
        <v>417</v>
      </c>
      <c r="F605" s="87"/>
      <c r="G605" s="62">
        <f>G606</f>
        <v>66900</v>
      </c>
      <c r="H605" s="62">
        <f t="shared" ref="H605:I607" si="159">H606</f>
        <v>66900</v>
      </c>
      <c r="I605" s="62">
        <f t="shared" si="159"/>
        <v>66900</v>
      </c>
    </row>
    <row r="606" spans="1:9" ht="25.5" x14ac:dyDescent="0.25">
      <c r="A606" s="170" t="s">
        <v>418</v>
      </c>
      <c r="B606" s="87">
        <v>903</v>
      </c>
      <c r="C606" s="21">
        <v>1</v>
      </c>
      <c r="D606" s="87">
        <v>13</v>
      </c>
      <c r="E606" s="87" t="s">
        <v>419</v>
      </c>
      <c r="F606" s="87"/>
      <c r="G606" s="62">
        <f>G607</f>
        <v>66900</v>
      </c>
      <c r="H606" s="62">
        <f t="shared" si="159"/>
        <v>66900</v>
      </c>
      <c r="I606" s="62">
        <f t="shared" si="159"/>
        <v>66900</v>
      </c>
    </row>
    <row r="607" spans="1:9" ht="38.25" x14ac:dyDescent="0.25">
      <c r="A607" s="170" t="s">
        <v>420</v>
      </c>
      <c r="B607" s="87">
        <v>903</v>
      </c>
      <c r="C607" s="21">
        <v>1</v>
      </c>
      <c r="D607" s="87">
        <v>13</v>
      </c>
      <c r="E607" s="87" t="s">
        <v>421</v>
      </c>
      <c r="F607" s="87"/>
      <c r="G607" s="62">
        <f>G608</f>
        <v>66900</v>
      </c>
      <c r="H607" s="62">
        <f t="shared" si="159"/>
        <v>66900</v>
      </c>
      <c r="I607" s="62">
        <f t="shared" si="159"/>
        <v>66900</v>
      </c>
    </row>
    <row r="608" spans="1:9" x14ac:dyDescent="0.25">
      <c r="A608" s="170" t="s">
        <v>422</v>
      </c>
      <c r="B608" s="87">
        <v>903</v>
      </c>
      <c r="C608" s="21">
        <v>1</v>
      </c>
      <c r="D608" s="87">
        <v>13</v>
      </c>
      <c r="E608" s="87" t="s">
        <v>421</v>
      </c>
      <c r="F608" s="87">
        <v>500</v>
      </c>
      <c r="G608" s="62">
        <f>G609</f>
        <v>66900</v>
      </c>
      <c r="H608" s="62">
        <f>H609</f>
        <v>66900</v>
      </c>
      <c r="I608" s="62">
        <f>I609</f>
        <v>66900</v>
      </c>
    </row>
    <row r="609" spans="1:9" x14ac:dyDescent="0.25">
      <c r="A609" s="170" t="s">
        <v>423</v>
      </c>
      <c r="B609" s="87">
        <v>903</v>
      </c>
      <c r="C609" s="21">
        <v>1</v>
      </c>
      <c r="D609" s="87">
        <v>13</v>
      </c>
      <c r="E609" s="87" t="s">
        <v>421</v>
      </c>
      <c r="F609" s="87">
        <v>530</v>
      </c>
      <c r="G609" s="65">
        <f>G610+G611+G612</f>
        <v>66900</v>
      </c>
      <c r="H609" s="65">
        <f t="shared" ref="H609:I609" si="160">H610+H611+H612</f>
        <v>66900</v>
      </c>
      <c r="I609" s="65">
        <f t="shared" si="160"/>
        <v>66900</v>
      </c>
    </row>
    <row r="610" spans="1:9" hidden="1" x14ac:dyDescent="0.25">
      <c r="A610" s="170" t="s">
        <v>424</v>
      </c>
      <c r="B610" s="87"/>
      <c r="C610" s="21"/>
      <c r="D610" s="87"/>
      <c r="E610" s="87"/>
      <c r="F610" s="87"/>
      <c r="G610" s="67">
        <v>22300</v>
      </c>
      <c r="H610" s="67">
        <v>22300</v>
      </c>
      <c r="I610" s="67">
        <v>22300</v>
      </c>
    </row>
    <row r="611" spans="1:9" hidden="1" x14ac:dyDescent="0.25">
      <c r="A611" s="170" t="s">
        <v>425</v>
      </c>
      <c r="B611" s="87"/>
      <c r="C611" s="21"/>
      <c r="D611" s="87"/>
      <c r="E611" s="87"/>
      <c r="F611" s="87"/>
      <c r="G611" s="67">
        <v>22300</v>
      </c>
      <c r="H611" s="67">
        <v>22300</v>
      </c>
      <c r="I611" s="67">
        <v>22300</v>
      </c>
    </row>
    <row r="612" spans="1:9" hidden="1" x14ac:dyDescent="0.25">
      <c r="A612" s="170" t="s">
        <v>426</v>
      </c>
      <c r="B612" s="87"/>
      <c r="C612" s="21"/>
      <c r="D612" s="87"/>
      <c r="E612" s="87"/>
      <c r="F612" s="87"/>
      <c r="G612" s="67">
        <v>22300</v>
      </c>
      <c r="H612" s="67">
        <v>22300</v>
      </c>
      <c r="I612" s="67">
        <v>22300</v>
      </c>
    </row>
    <row r="613" spans="1:9" x14ac:dyDescent="0.25">
      <c r="A613" s="169" t="s">
        <v>427</v>
      </c>
      <c r="B613" s="16">
        <v>903</v>
      </c>
      <c r="C613" s="18">
        <v>2</v>
      </c>
      <c r="D613" s="17" t="s">
        <v>18</v>
      </c>
      <c r="E613" s="16"/>
      <c r="F613" s="16"/>
      <c r="G613" s="66">
        <f>G614</f>
        <v>627000</v>
      </c>
      <c r="H613" s="66">
        <f t="shared" ref="H613:I619" si="161">H614</f>
        <v>661200</v>
      </c>
      <c r="I613" s="66">
        <f t="shared" si="161"/>
        <v>661200</v>
      </c>
    </row>
    <row r="614" spans="1:9" x14ac:dyDescent="0.25">
      <c r="A614" s="170" t="s">
        <v>428</v>
      </c>
      <c r="B614" s="87">
        <v>903</v>
      </c>
      <c r="C614" s="21">
        <v>2</v>
      </c>
      <c r="D614" s="21">
        <v>3</v>
      </c>
      <c r="E614" s="84"/>
      <c r="F614" s="84"/>
      <c r="G614" s="62">
        <f t="shared" ref="G614:G619" si="162">G615</f>
        <v>627000</v>
      </c>
      <c r="H614" s="62">
        <f t="shared" si="161"/>
        <v>661200</v>
      </c>
      <c r="I614" s="62">
        <f t="shared" si="161"/>
        <v>661200</v>
      </c>
    </row>
    <row r="615" spans="1:9" x14ac:dyDescent="0.25">
      <c r="A615" s="170" t="s">
        <v>22</v>
      </c>
      <c r="B615" s="87">
        <v>903</v>
      </c>
      <c r="C615" s="21">
        <v>2</v>
      </c>
      <c r="D615" s="21">
        <v>3</v>
      </c>
      <c r="E615" s="84" t="s">
        <v>41</v>
      </c>
      <c r="F615" s="84"/>
      <c r="G615" s="62">
        <f t="shared" si="162"/>
        <v>627000</v>
      </c>
      <c r="H615" s="62">
        <f t="shared" si="161"/>
        <v>661200</v>
      </c>
      <c r="I615" s="62">
        <f t="shared" si="161"/>
        <v>661200</v>
      </c>
    </row>
    <row r="616" spans="1:9" x14ac:dyDescent="0.25">
      <c r="A616" s="170" t="s">
        <v>22</v>
      </c>
      <c r="B616" s="87">
        <v>903</v>
      </c>
      <c r="C616" s="21">
        <v>2</v>
      </c>
      <c r="D616" s="21">
        <v>3</v>
      </c>
      <c r="E616" s="87" t="s">
        <v>41</v>
      </c>
      <c r="F616" s="87"/>
      <c r="G616" s="62">
        <f t="shared" si="162"/>
        <v>627000</v>
      </c>
      <c r="H616" s="62">
        <f t="shared" si="161"/>
        <v>661200</v>
      </c>
      <c r="I616" s="62">
        <f t="shared" si="161"/>
        <v>661200</v>
      </c>
    </row>
    <row r="617" spans="1:9" x14ac:dyDescent="0.25">
      <c r="A617" s="170" t="s">
        <v>22</v>
      </c>
      <c r="B617" s="87">
        <v>903</v>
      </c>
      <c r="C617" s="21">
        <v>2</v>
      </c>
      <c r="D617" s="21">
        <v>3</v>
      </c>
      <c r="E617" s="87" t="s">
        <v>41</v>
      </c>
      <c r="F617" s="87"/>
      <c r="G617" s="62">
        <f t="shared" si="162"/>
        <v>627000</v>
      </c>
      <c r="H617" s="62">
        <f t="shared" si="161"/>
        <v>661200</v>
      </c>
      <c r="I617" s="62">
        <f t="shared" si="161"/>
        <v>661200</v>
      </c>
    </row>
    <row r="618" spans="1:9" ht="25.5" x14ac:dyDescent="0.25">
      <c r="A618" s="170" t="s">
        <v>429</v>
      </c>
      <c r="B618" s="87">
        <v>903</v>
      </c>
      <c r="C618" s="21">
        <v>2</v>
      </c>
      <c r="D618" s="21">
        <v>3</v>
      </c>
      <c r="E618" s="87" t="s">
        <v>430</v>
      </c>
      <c r="F618" s="87"/>
      <c r="G618" s="62">
        <f t="shared" si="162"/>
        <v>627000</v>
      </c>
      <c r="H618" s="62">
        <f t="shared" si="161"/>
        <v>661200</v>
      </c>
      <c r="I618" s="62">
        <f t="shared" si="161"/>
        <v>661200</v>
      </c>
    </row>
    <row r="619" spans="1:9" x14ac:dyDescent="0.25">
      <c r="A619" s="170" t="s">
        <v>422</v>
      </c>
      <c r="B619" s="87">
        <v>903</v>
      </c>
      <c r="C619" s="21">
        <v>2</v>
      </c>
      <c r="D619" s="21">
        <v>3</v>
      </c>
      <c r="E619" s="87" t="s">
        <v>430</v>
      </c>
      <c r="F619" s="87">
        <v>500</v>
      </c>
      <c r="G619" s="62">
        <f t="shared" si="162"/>
        <v>627000</v>
      </c>
      <c r="H619" s="62">
        <f t="shared" si="161"/>
        <v>661200</v>
      </c>
      <c r="I619" s="62">
        <f t="shared" si="161"/>
        <v>661200</v>
      </c>
    </row>
    <row r="620" spans="1:9" x14ac:dyDescent="0.25">
      <c r="A620" s="170" t="s">
        <v>423</v>
      </c>
      <c r="B620" s="87">
        <v>903</v>
      </c>
      <c r="C620" s="21">
        <v>2</v>
      </c>
      <c r="D620" s="21">
        <v>3</v>
      </c>
      <c r="E620" s="87" t="s">
        <v>430</v>
      </c>
      <c r="F620" s="87">
        <v>530</v>
      </c>
      <c r="G620" s="65">
        <f>G621+G622+G623</f>
        <v>627000</v>
      </c>
      <c r="H620" s="65">
        <f t="shared" ref="H620:I620" si="163">H621+H622+H623</f>
        <v>661200</v>
      </c>
      <c r="I620" s="65">
        <f t="shared" si="163"/>
        <v>661200</v>
      </c>
    </row>
    <row r="621" spans="1:9" hidden="1" x14ac:dyDescent="0.25">
      <c r="A621" s="170" t="s">
        <v>424</v>
      </c>
      <c r="B621" s="87"/>
      <c r="C621" s="21"/>
      <c r="D621" s="21"/>
      <c r="E621" s="87"/>
      <c r="F621" s="87"/>
      <c r="G621" s="67">
        <v>209000</v>
      </c>
      <c r="H621" s="67">
        <v>220400</v>
      </c>
      <c r="I621" s="67">
        <v>220400</v>
      </c>
    </row>
    <row r="622" spans="1:9" hidden="1" x14ac:dyDescent="0.25">
      <c r="A622" s="170" t="s">
        <v>425</v>
      </c>
      <c r="B622" s="87"/>
      <c r="C622" s="21"/>
      <c r="D622" s="21"/>
      <c r="E622" s="87"/>
      <c r="F622" s="87"/>
      <c r="G622" s="67">
        <v>209000</v>
      </c>
      <c r="H622" s="67">
        <v>220400</v>
      </c>
      <c r="I622" s="67">
        <v>220400</v>
      </c>
    </row>
    <row r="623" spans="1:9" hidden="1" x14ac:dyDescent="0.25">
      <c r="A623" s="170" t="s">
        <v>426</v>
      </c>
      <c r="B623" s="87"/>
      <c r="C623" s="21"/>
      <c r="D623" s="21"/>
      <c r="E623" s="87"/>
      <c r="F623" s="87"/>
      <c r="G623" s="67">
        <v>209000</v>
      </c>
      <c r="H623" s="67">
        <v>220400</v>
      </c>
      <c r="I623" s="67">
        <v>220400</v>
      </c>
    </row>
    <row r="624" spans="1:9" x14ac:dyDescent="0.25">
      <c r="A624" s="169" t="s">
        <v>160</v>
      </c>
      <c r="B624" s="16">
        <v>903</v>
      </c>
      <c r="C624" s="18">
        <v>4</v>
      </c>
      <c r="D624" s="18">
        <v>0</v>
      </c>
      <c r="E624" s="26"/>
      <c r="F624" s="26"/>
      <c r="G624" s="66">
        <f>G625+G633+G643</f>
        <v>19686300</v>
      </c>
      <c r="H624" s="66">
        <f t="shared" ref="H624:I624" si="164">H625+H633+H643</f>
        <v>186300</v>
      </c>
      <c r="I624" s="66">
        <f t="shared" si="164"/>
        <v>186300</v>
      </c>
    </row>
    <row r="625" spans="1:9" hidden="1" x14ac:dyDescent="0.25">
      <c r="A625" s="170" t="s">
        <v>181</v>
      </c>
      <c r="B625" s="87">
        <v>903</v>
      </c>
      <c r="C625" s="21">
        <v>4</v>
      </c>
      <c r="D625" s="21">
        <v>8</v>
      </c>
      <c r="E625" s="84"/>
      <c r="F625" s="84"/>
      <c r="G625" s="67">
        <f t="shared" ref="G625:G631" si="165">G626</f>
        <v>0</v>
      </c>
      <c r="H625" s="67"/>
      <c r="I625" s="67"/>
    </row>
    <row r="626" spans="1:9" ht="25.5" hidden="1" x14ac:dyDescent="0.25">
      <c r="A626" s="170" t="s">
        <v>431</v>
      </c>
      <c r="B626" s="87">
        <v>903</v>
      </c>
      <c r="C626" s="21">
        <v>4</v>
      </c>
      <c r="D626" s="21">
        <v>8</v>
      </c>
      <c r="E626" s="84" t="s">
        <v>183</v>
      </c>
      <c r="F626" s="84"/>
      <c r="G626" s="67">
        <f t="shared" si="165"/>
        <v>0</v>
      </c>
      <c r="H626" s="67"/>
      <c r="I626" s="67"/>
    </row>
    <row r="627" spans="1:9" ht="25.5" hidden="1" x14ac:dyDescent="0.25">
      <c r="A627" s="170" t="s">
        <v>432</v>
      </c>
      <c r="B627" s="87">
        <v>903</v>
      </c>
      <c r="C627" s="21">
        <v>4</v>
      </c>
      <c r="D627" s="21">
        <v>8</v>
      </c>
      <c r="E627" s="84" t="s">
        <v>185</v>
      </c>
      <c r="F627" s="84"/>
      <c r="G627" s="67">
        <f t="shared" si="165"/>
        <v>0</v>
      </c>
      <c r="H627" s="67"/>
      <c r="I627" s="67"/>
    </row>
    <row r="628" spans="1:9" hidden="1" x14ac:dyDescent="0.25">
      <c r="A628" s="170" t="s">
        <v>190</v>
      </c>
      <c r="B628" s="87">
        <v>903</v>
      </c>
      <c r="C628" s="21">
        <v>4</v>
      </c>
      <c r="D628" s="21">
        <v>8</v>
      </c>
      <c r="E628" s="84" t="s">
        <v>191</v>
      </c>
      <c r="F628" s="84"/>
      <c r="G628" s="67">
        <f t="shared" si="165"/>
        <v>0</v>
      </c>
      <c r="H628" s="67"/>
      <c r="I628" s="67"/>
    </row>
    <row r="629" spans="1:9" ht="43.5" hidden="1" customHeight="1" x14ac:dyDescent="0.25">
      <c r="A629" s="170" t="s">
        <v>433</v>
      </c>
      <c r="B629" s="87">
        <v>903</v>
      </c>
      <c r="C629" s="21">
        <v>4</v>
      </c>
      <c r="D629" s="21">
        <v>8</v>
      </c>
      <c r="E629" s="84" t="s">
        <v>434</v>
      </c>
      <c r="F629" s="84"/>
      <c r="G629" s="67">
        <f t="shared" si="165"/>
        <v>0</v>
      </c>
      <c r="H629" s="67"/>
      <c r="I629" s="67"/>
    </row>
    <row r="630" spans="1:9" hidden="1" x14ac:dyDescent="0.25">
      <c r="A630" s="170" t="s">
        <v>422</v>
      </c>
      <c r="B630" s="87">
        <v>903</v>
      </c>
      <c r="C630" s="21">
        <v>4</v>
      </c>
      <c r="D630" s="21">
        <v>8</v>
      </c>
      <c r="E630" s="84" t="s">
        <v>434</v>
      </c>
      <c r="F630" s="84">
        <v>500</v>
      </c>
      <c r="G630" s="67">
        <f t="shared" si="165"/>
        <v>0</v>
      </c>
      <c r="H630" s="67"/>
      <c r="I630" s="67"/>
    </row>
    <row r="631" spans="1:9" hidden="1" x14ac:dyDescent="0.25">
      <c r="A631" s="170" t="s">
        <v>435</v>
      </c>
      <c r="B631" s="87">
        <v>903</v>
      </c>
      <c r="C631" s="21">
        <v>4</v>
      </c>
      <c r="D631" s="21">
        <v>8</v>
      </c>
      <c r="E631" s="84" t="s">
        <v>434</v>
      </c>
      <c r="F631" s="84">
        <v>540</v>
      </c>
      <c r="G631" s="67">
        <f t="shared" si="165"/>
        <v>0</v>
      </c>
      <c r="H631" s="67"/>
      <c r="I631" s="67"/>
    </row>
    <row r="632" spans="1:9" hidden="1" x14ac:dyDescent="0.25">
      <c r="A632" s="170" t="s">
        <v>436</v>
      </c>
      <c r="B632" s="87"/>
      <c r="C632" s="21"/>
      <c r="D632" s="21"/>
      <c r="E632" s="84"/>
      <c r="F632" s="84"/>
      <c r="G632" s="67"/>
      <c r="H632" s="67"/>
      <c r="I632" s="67"/>
    </row>
    <row r="633" spans="1:9" x14ac:dyDescent="0.25">
      <c r="A633" s="170" t="s">
        <v>192</v>
      </c>
      <c r="B633" s="87">
        <v>903</v>
      </c>
      <c r="C633" s="21">
        <v>4</v>
      </c>
      <c r="D633" s="21">
        <v>9</v>
      </c>
      <c r="E633" s="84"/>
      <c r="F633" s="84"/>
      <c r="G633" s="67">
        <f>G634</f>
        <v>19500000</v>
      </c>
      <c r="H633" s="67">
        <f t="shared" ref="H633:I633" si="166">H634</f>
        <v>0</v>
      </c>
      <c r="I633" s="67">
        <f t="shared" si="166"/>
        <v>0</v>
      </c>
    </row>
    <row r="634" spans="1:9" ht="51" x14ac:dyDescent="0.25">
      <c r="A634" s="170" t="s">
        <v>437</v>
      </c>
      <c r="B634" s="87">
        <v>903</v>
      </c>
      <c r="C634" s="21">
        <v>4</v>
      </c>
      <c r="D634" s="21">
        <v>9</v>
      </c>
      <c r="E634" s="84" t="s">
        <v>88</v>
      </c>
      <c r="F634" s="84"/>
      <c r="G634" s="67">
        <f t="shared" ref="G634:I638" si="167">G635</f>
        <v>19500000</v>
      </c>
      <c r="H634" s="67">
        <f t="shared" si="167"/>
        <v>0</v>
      </c>
      <c r="I634" s="67">
        <f t="shared" si="167"/>
        <v>0</v>
      </c>
    </row>
    <row r="635" spans="1:9" ht="25.5" x14ac:dyDescent="0.25">
      <c r="A635" s="170" t="s">
        <v>438</v>
      </c>
      <c r="B635" s="87">
        <v>903</v>
      </c>
      <c r="C635" s="21">
        <v>4</v>
      </c>
      <c r="D635" s="21">
        <v>9</v>
      </c>
      <c r="E635" s="84" t="s">
        <v>257</v>
      </c>
      <c r="F635" s="84"/>
      <c r="G635" s="67">
        <f t="shared" si="167"/>
        <v>19500000</v>
      </c>
      <c r="H635" s="67">
        <f t="shared" si="167"/>
        <v>0</v>
      </c>
      <c r="I635" s="67">
        <f t="shared" si="167"/>
        <v>0</v>
      </c>
    </row>
    <row r="636" spans="1:9" ht="25.5" x14ac:dyDescent="0.25">
      <c r="A636" s="170" t="s">
        <v>439</v>
      </c>
      <c r="B636" s="87">
        <v>903</v>
      </c>
      <c r="C636" s="21">
        <v>4</v>
      </c>
      <c r="D636" s="21">
        <v>9</v>
      </c>
      <c r="E636" s="84" t="s">
        <v>440</v>
      </c>
      <c r="F636" s="84"/>
      <c r="G636" s="67">
        <f t="shared" si="167"/>
        <v>19500000</v>
      </c>
      <c r="H636" s="67">
        <f t="shared" si="167"/>
        <v>0</v>
      </c>
      <c r="I636" s="67">
        <f t="shared" si="167"/>
        <v>0</v>
      </c>
    </row>
    <row r="637" spans="1:9" ht="37.5" customHeight="1" x14ac:dyDescent="0.25">
      <c r="A637" s="170" t="s">
        <v>433</v>
      </c>
      <c r="B637" s="87">
        <v>903</v>
      </c>
      <c r="C637" s="21">
        <v>4</v>
      </c>
      <c r="D637" s="21">
        <v>9</v>
      </c>
      <c r="E637" s="84" t="s">
        <v>441</v>
      </c>
      <c r="F637" s="84"/>
      <c r="G637" s="67">
        <f t="shared" si="167"/>
        <v>19500000</v>
      </c>
      <c r="H637" s="67">
        <f t="shared" si="167"/>
        <v>0</v>
      </c>
      <c r="I637" s="67">
        <f t="shared" si="167"/>
        <v>0</v>
      </c>
    </row>
    <row r="638" spans="1:9" x14ac:dyDescent="0.25">
      <c r="A638" s="170" t="s">
        <v>422</v>
      </c>
      <c r="B638" s="87">
        <v>903</v>
      </c>
      <c r="C638" s="21">
        <v>4</v>
      </c>
      <c r="D638" s="21">
        <v>9</v>
      </c>
      <c r="E638" s="84" t="s">
        <v>441</v>
      </c>
      <c r="F638" s="84">
        <v>500</v>
      </c>
      <c r="G638" s="67">
        <f t="shared" si="167"/>
        <v>19500000</v>
      </c>
      <c r="H638" s="67">
        <f t="shared" si="167"/>
        <v>0</v>
      </c>
      <c r="I638" s="67">
        <f t="shared" si="167"/>
        <v>0</v>
      </c>
    </row>
    <row r="639" spans="1:9" x14ac:dyDescent="0.25">
      <c r="A639" s="170" t="s">
        <v>435</v>
      </c>
      <c r="B639" s="87">
        <v>903</v>
      </c>
      <c r="C639" s="21">
        <v>4</v>
      </c>
      <c r="D639" s="21">
        <v>9</v>
      </c>
      <c r="E639" s="84" t="s">
        <v>441</v>
      </c>
      <c r="F639" s="84">
        <v>540</v>
      </c>
      <c r="G639" s="67">
        <f>G640+G641+G642</f>
        <v>19500000</v>
      </c>
      <c r="H639" s="67"/>
      <c r="I639" s="67"/>
    </row>
    <row r="640" spans="1:9" hidden="1" x14ac:dyDescent="0.25">
      <c r="A640" s="170" t="s">
        <v>424</v>
      </c>
      <c r="B640" s="87"/>
      <c r="C640" s="21"/>
      <c r="D640" s="21"/>
      <c r="E640" s="84"/>
      <c r="F640" s="84"/>
      <c r="G640" s="67">
        <v>17500000</v>
      </c>
      <c r="H640" s="67"/>
      <c r="I640" s="67"/>
    </row>
    <row r="641" spans="1:9" hidden="1" x14ac:dyDescent="0.25">
      <c r="A641" s="170" t="s">
        <v>425</v>
      </c>
      <c r="B641" s="87"/>
      <c r="C641" s="21"/>
      <c r="D641" s="21"/>
      <c r="E641" s="84"/>
      <c r="F641" s="84"/>
      <c r="G641" s="67">
        <v>1000000</v>
      </c>
      <c r="H641" s="67"/>
      <c r="I641" s="67"/>
    </row>
    <row r="642" spans="1:9" hidden="1" x14ac:dyDescent="0.25">
      <c r="A642" s="173" t="s">
        <v>426</v>
      </c>
      <c r="B642" s="108"/>
      <c r="C642" s="12"/>
      <c r="D642" s="12"/>
      <c r="E642" s="32"/>
      <c r="F642" s="32"/>
      <c r="G642" s="65">
        <v>1000000</v>
      </c>
      <c r="H642" s="65"/>
      <c r="I642" s="65"/>
    </row>
    <row r="643" spans="1:9" x14ac:dyDescent="0.25">
      <c r="A643" s="170" t="s">
        <v>201</v>
      </c>
      <c r="B643" s="87">
        <v>903</v>
      </c>
      <c r="C643" s="21">
        <v>4</v>
      </c>
      <c r="D643" s="87">
        <v>10</v>
      </c>
      <c r="E643" s="84"/>
      <c r="F643" s="84"/>
      <c r="G643" s="67">
        <f t="shared" ref="G643:I649" si="168">G644</f>
        <v>186300</v>
      </c>
      <c r="H643" s="67">
        <f t="shared" si="168"/>
        <v>186300</v>
      </c>
      <c r="I643" s="67">
        <f t="shared" si="168"/>
        <v>186300</v>
      </c>
    </row>
    <row r="644" spans="1:9" ht="25.5" x14ac:dyDescent="0.25">
      <c r="A644" s="170" t="s">
        <v>442</v>
      </c>
      <c r="B644" s="87">
        <v>903</v>
      </c>
      <c r="C644" s="21">
        <v>4</v>
      </c>
      <c r="D644" s="87">
        <v>10</v>
      </c>
      <c r="E644" s="87" t="s">
        <v>203</v>
      </c>
      <c r="F644" s="87"/>
      <c r="G644" s="67">
        <f t="shared" si="168"/>
        <v>186300</v>
      </c>
      <c r="H644" s="67">
        <f t="shared" si="168"/>
        <v>186300</v>
      </c>
      <c r="I644" s="67">
        <f t="shared" si="168"/>
        <v>186300</v>
      </c>
    </row>
    <row r="645" spans="1:9" x14ac:dyDescent="0.25">
      <c r="A645" s="170" t="s">
        <v>204</v>
      </c>
      <c r="B645" s="87">
        <v>903</v>
      </c>
      <c r="C645" s="21">
        <v>4</v>
      </c>
      <c r="D645" s="87">
        <v>10</v>
      </c>
      <c r="E645" s="23" t="s">
        <v>205</v>
      </c>
      <c r="F645" s="87"/>
      <c r="G645" s="67">
        <f>G646+G651</f>
        <v>186300</v>
      </c>
      <c r="H645" s="67">
        <f t="shared" ref="H645:I645" si="169">H646+H651</f>
        <v>186300</v>
      </c>
      <c r="I645" s="67">
        <f t="shared" si="169"/>
        <v>186300</v>
      </c>
    </row>
    <row r="646" spans="1:9" x14ac:dyDescent="0.25">
      <c r="A646" s="170" t="s">
        <v>443</v>
      </c>
      <c r="B646" s="87">
        <v>903</v>
      </c>
      <c r="C646" s="21">
        <v>4</v>
      </c>
      <c r="D646" s="87">
        <v>10</v>
      </c>
      <c r="E646" s="87" t="s">
        <v>213</v>
      </c>
      <c r="F646" s="87"/>
      <c r="G646" s="67">
        <f t="shared" si="168"/>
        <v>39400</v>
      </c>
      <c r="H646" s="67">
        <f t="shared" si="168"/>
        <v>39400</v>
      </c>
      <c r="I646" s="67">
        <f t="shared" si="168"/>
        <v>39400</v>
      </c>
    </row>
    <row r="647" spans="1:9" ht="38.25" x14ac:dyDescent="0.25">
      <c r="A647" s="170" t="s">
        <v>151</v>
      </c>
      <c r="B647" s="87">
        <v>903</v>
      </c>
      <c r="C647" s="21">
        <v>4</v>
      </c>
      <c r="D647" s="87">
        <v>10</v>
      </c>
      <c r="E647" s="87" t="s">
        <v>214</v>
      </c>
      <c r="F647" s="87"/>
      <c r="G647" s="67">
        <f t="shared" si="168"/>
        <v>39400</v>
      </c>
      <c r="H647" s="67">
        <f t="shared" si="168"/>
        <v>39400</v>
      </c>
      <c r="I647" s="67">
        <f t="shared" si="168"/>
        <v>39400</v>
      </c>
    </row>
    <row r="648" spans="1:9" x14ac:dyDescent="0.25">
      <c r="A648" s="162" t="s">
        <v>29</v>
      </c>
      <c r="B648" s="87">
        <v>903</v>
      </c>
      <c r="C648" s="21">
        <v>4</v>
      </c>
      <c r="D648" s="87">
        <v>10</v>
      </c>
      <c r="E648" s="87" t="s">
        <v>214</v>
      </c>
      <c r="F648" s="87">
        <v>200</v>
      </c>
      <c r="G648" s="67">
        <f t="shared" si="168"/>
        <v>39400</v>
      </c>
      <c r="H648" s="67">
        <f t="shared" si="168"/>
        <v>39400</v>
      </c>
      <c r="I648" s="67">
        <f t="shared" si="168"/>
        <v>39400</v>
      </c>
    </row>
    <row r="649" spans="1:9" ht="18" customHeight="1" x14ac:dyDescent="0.25">
      <c r="A649" s="162" t="s">
        <v>30</v>
      </c>
      <c r="B649" s="87">
        <v>903</v>
      </c>
      <c r="C649" s="21">
        <v>4</v>
      </c>
      <c r="D649" s="87">
        <v>10</v>
      </c>
      <c r="E649" s="87" t="s">
        <v>214</v>
      </c>
      <c r="F649" s="87">
        <v>240</v>
      </c>
      <c r="G649" s="67">
        <f t="shared" si="168"/>
        <v>39400</v>
      </c>
      <c r="H649" s="67">
        <f t="shared" si="168"/>
        <v>39400</v>
      </c>
      <c r="I649" s="67">
        <f t="shared" si="168"/>
        <v>39400</v>
      </c>
    </row>
    <row r="650" spans="1:9" x14ac:dyDescent="0.25">
      <c r="A650" s="162" t="s">
        <v>31</v>
      </c>
      <c r="B650" s="87">
        <v>903</v>
      </c>
      <c r="C650" s="21">
        <v>4</v>
      </c>
      <c r="D650" s="87">
        <v>10</v>
      </c>
      <c r="E650" s="87" t="s">
        <v>214</v>
      </c>
      <c r="F650" s="87">
        <v>242</v>
      </c>
      <c r="G650" s="67">
        <v>39400</v>
      </c>
      <c r="H650" s="67">
        <v>39400</v>
      </c>
      <c r="I650" s="67">
        <v>39400</v>
      </c>
    </row>
    <row r="651" spans="1:9" x14ac:dyDescent="0.25">
      <c r="A651" s="162" t="s">
        <v>215</v>
      </c>
      <c r="B651" s="87">
        <v>903</v>
      </c>
      <c r="C651" s="21">
        <v>4</v>
      </c>
      <c r="D651" s="87">
        <v>10</v>
      </c>
      <c r="E651" s="87" t="s">
        <v>216</v>
      </c>
      <c r="F651" s="87"/>
      <c r="G651" s="67">
        <f>G652</f>
        <v>146900</v>
      </c>
      <c r="H651" s="67">
        <f t="shared" ref="H651:I654" si="170">H652</f>
        <v>146900</v>
      </c>
      <c r="I651" s="67">
        <f t="shared" si="170"/>
        <v>146900</v>
      </c>
    </row>
    <row r="652" spans="1:9" ht="38.25" x14ac:dyDescent="0.25">
      <c r="A652" s="162" t="s">
        <v>151</v>
      </c>
      <c r="B652" s="87">
        <v>903</v>
      </c>
      <c r="C652" s="21">
        <v>4</v>
      </c>
      <c r="D652" s="87">
        <v>10</v>
      </c>
      <c r="E652" s="87" t="s">
        <v>217</v>
      </c>
      <c r="F652" s="87"/>
      <c r="G652" s="67">
        <f>G653</f>
        <v>146900</v>
      </c>
      <c r="H652" s="67">
        <f t="shared" si="170"/>
        <v>146900</v>
      </c>
      <c r="I652" s="67">
        <f t="shared" si="170"/>
        <v>146900</v>
      </c>
    </row>
    <row r="653" spans="1:9" x14ac:dyDescent="0.25">
      <c r="A653" s="162" t="s">
        <v>29</v>
      </c>
      <c r="B653" s="87">
        <v>903</v>
      </c>
      <c r="C653" s="21">
        <v>4</v>
      </c>
      <c r="D653" s="87">
        <v>10</v>
      </c>
      <c r="E653" s="87" t="s">
        <v>217</v>
      </c>
      <c r="F653" s="87">
        <v>200</v>
      </c>
      <c r="G653" s="67">
        <f>G654</f>
        <v>146900</v>
      </c>
      <c r="H653" s="67">
        <f t="shared" si="170"/>
        <v>146900</v>
      </c>
      <c r="I653" s="67">
        <f t="shared" si="170"/>
        <v>146900</v>
      </c>
    </row>
    <row r="654" spans="1:9" ht="20.25" customHeight="1" x14ac:dyDescent="0.25">
      <c r="A654" s="162" t="s">
        <v>30</v>
      </c>
      <c r="B654" s="87">
        <v>903</v>
      </c>
      <c r="C654" s="21">
        <v>4</v>
      </c>
      <c r="D654" s="87">
        <v>10</v>
      </c>
      <c r="E654" s="87" t="s">
        <v>217</v>
      </c>
      <c r="F654" s="87">
        <v>240</v>
      </c>
      <c r="G654" s="67">
        <f>G655</f>
        <v>146900</v>
      </c>
      <c r="H654" s="67">
        <f t="shared" si="170"/>
        <v>146900</v>
      </c>
      <c r="I654" s="67">
        <f t="shared" si="170"/>
        <v>146900</v>
      </c>
    </row>
    <row r="655" spans="1:9" ht="18" customHeight="1" x14ac:dyDescent="0.25">
      <c r="A655" s="162" t="s">
        <v>31</v>
      </c>
      <c r="B655" s="87">
        <v>903</v>
      </c>
      <c r="C655" s="21">
        <v>4</v>
      </c>
      <c r="D655" s="87">
        <v>10</v>
      </c>
      <c r="E655" s="87" t="s">
        <v>217</v>
      </c>
      <c r="F655" s="87">
        <v>242</v>
      </c>
      <c r="G655" s="67">
        <v>146900</v>
      </c>
      <c r="H655" s="67">
        <v>146900</v>
      </c>
      <c r="I655" s="67">
        <v>146900</v>
      </c>
    </row>
    <row r="656" spans="1:9" ht="18" customHeight="1" x14ac:dyDescent="0.25">
      <c r="A656" s="169" t="s">
        <v>444</v>
      </c>
      <c r="B656" s="16">
        <v>903</v>
      </c>
      <c r="C656" s="18">
        <v>5</v>
      </c>
      <c r="D656" s="18">
        <v>0</v>
      </c>
      <c r="E656" s="26"/>
      <c r="F656" s="26"/>
      <c r="G656" s="66">
        <f>G657+G670+G699</f>
        <v>20572670</v>
      </c>
      <c r="H656" s="66">
        <f>H657+H670+H699</f>
        <v>0</v>
      </c>
      <c r="I656" s="66">
        <f>I657+I670+I699</f>
        <v>0</v>
      </c>
    </row>
    <row r="657" spans="1:9" x14ac:dyDescent="0.25">
      <c r="A657" s="170" t="s">
        <v>253</v>
      </c>
      <c r="B657" s="87">
        <v>903</v>
      </c>
      <c r="C657" s="21">
        <v>5</v>
      </c>
      <c r="D657" s="21">
        <v>2</v>
      </c>
      <c r="E657" s="84"/>
      <c r="F657" s="84"/>
      <c r="G657" s="67">
        <f t="shared" ref="G657:I674" si="171">G658</f>
        <v>4260000</v>
      </c>
      <c r="H657" s="67">
        <f t="shared" si="171"/>
        <v>0</v>
      </c>
      <c r="I657" s="67">
        <f t="shared" si="171"/>
        <v>0</v>
      </c>
    </row>
    <row r="658" spans="1:9" ht="54.75" customHeight="1" x14ac:dyDescent="0.25">
      <c r="A658" s="162" t="str">
        <f>A634</f>
        <v xml:space="preserve">Муниципальная программа Соболевского муниципального района «Энергоэффективность, развитие энергетики и коммунального хозяйства, обеспечение жителей Соболевского муниципального района Камчатского края коммунальными услугами и услугами по благоустройству территорий »          </v>
      </c>
      <c r="B658" s="87">
        <v>903</v>
      </c>
      <c r="C658" s="21">
        <v>5</v>
      </c>
      <c r="D658" s="21">
        <v>2</v>
      </c>
      <c r="E658" s="84" t="s">
        <v>88</v>
      </c>
      <c r="F658" s="84"/>
      <c r="G658" s="67">
        <f>G659</f>
        <v>4260000</v>
      </c>
      <c r="H658" s="67">
        <f t="shared" si="171"/>
        <v>0</v>
      </c>
      <c r="I658" s="67">
        <f t="shared" si="171"/>
        <v>0</v>
      </c>
    </row>
    <row r="659" spans="1:9" ht="25.5" customHeight="1" x14ac:dyDescent="0.25">
      <c r="A659" s="162" t="s">
        <v>445</v>
      </c>
      <c r="B659" s="87">
        <v>903</v>
      </c>
      <c r="C659" s="21">
        <v>5</v>
      </c>
      <c r="D659" s="21">
        <v>2</v>
      </c>
      <c r="E659" s="84" t="s">
        <v>275</v>
      </c>
      <c r="F659" s="84"/>
      <c r="G659" s="67">
        <f>G660+G665</f>
        <v>4260000</v>
      </c>
      <c r="H659" s="67">
        <f t="shared" si="171"/>
        <v>0</v>
      </c>
      <c r="I659" s="67">
        <f t="shared" si="171"/>
        <v>0</v>
      </c>
    </row>
    <row r="660" spans="1:9" ht="27" customHeight="1" x14ac:dyDescent="0.25">
      <c r="A660" s="162" t="s">
        <v>446</v>
      </c>
      <c r="B660" s="87">
        <v>903</v>
      </c>
      <c r="C660" s="21">
        <v>5</v>
      </c>
      <c r="D660" s="21">
        <v>2</v>
      </c>
      <c r="E660" s="84" t="s">
        <v>276</v>
      </c>
      <c r="F660" s="84"/>
      <c r="G660" s="67">
        <f>G661</f>
        <v>3640000</v>
      </c>
      <c r="H660" s="67">
        <f t="shared" si="171"/>
        <v>0</v>
      </c>
      <c r="I660" s="67">
        <f t="shared" si="171"/>
        <v>0</v>
      </c>
    </row>
    <row r="661" spans="1:9" ht="43.5" customHeight="1" x14ac:dyDescent="0.25">
      <c r="A661" s="162" t="s">
        <v>433</v>
      </c>
      <c r="B661" s="87">
        <v>903</v>
      </c>
      <c r="C661" s="21">
        <v>5</v>
      </c>
      <c r="D661" s="21">
        <v>2</v>
      </c>
      <c r="E661" s="84" t="s">
        <v>447</v>
      </c>
      <c r="F661" s="84"/>
      <c r="G661" s="67">
        <f>G662</f>
        <v>3640000</v>
      </c>
      <c r="H661" s="67">
        <f t="shared" si="171"/>
        <v>0</v>
      </c>
      <c r="I661" s="67">
        <f t="shared" si="171"/>
        <v>0</v>
      </c>
    </row>
    <row r="662" spans="1:9" ht="15" customHeight="1" x14ac:dyDescent="0.25">
      <c r="A662" s="162" t="s">
        <v>422</v>
      </c>
      <c r="B662" s="87">
        <v>903</v>
      </c>
      <c r="C662" s="21">
        <v>5</v>
      </c>
      <c r="D662" s="21">
        <v>2</v>
      </c>
      <c r="E662" s="84" t="s">
        <v>447</v>
      </c>
      <c r="F662" s="84">
        <v>500</v>
      </c>
      <c r="G662" s="67">
        <f>G663</f>
        <v>3640000</v>
      </c>
      <c r="H662" s="67">
        <f t="shared" si="171"/>
        <v>0</v>
      </c>
      <c r="I662" s="67">
        <f t="shared" si="171"/>
        <v>0</v>
      </c>
    </row>
    <row r="663" spans="1:9" ht="20.25" customHeight="1" x14ac:dyDescent="0.25">
      <c r="A663" s="162" t="s">
        <v>435</v>
      </c>
      <c r="B663" s="87">
        <v>903</v>
      </c>
      <c r="C663" s="21">
        <v>5</v>
      </c>
      <c r="D663" s="21">
        <v>2</v>
      </c>
      <c r="E663" s="84" t="s">
        <v>447</v>
      </c>
      <c r="F663" s="84">
        <v>540</v>
      </c>
      <c r="G663" s="67">
        <f>G664</f>
        <v>3640000</v>
      </c>
      <c r="H663" s="67">
        <f t="shared" si="171"/>
        <v>0</v>
      </c>
      <c r="I663" s="67">
        <f t="shared" si="171"/>
        <v>0</v>
      </c>
    </row>
    <row r="664" spans="1:9" ht="20.25" hidden="1" customHeight="1" x14ac:dyDescent="0.25">
      <c r="A664" s="162" t="s">
        <v>425</v>
      </c>
      <c r="B664" s="87"/>
      <c r="C664" s="21"/>
      <c r="D664" s="21"/>
      <c r="E664" s="84"/>
      <c r="F664" s="84"/>
      <c r="G664" s="67">
        <v>3640000</v>
      </c>
      <c r="H664" s="67">
        <f t="shared" si="171"/>
        <v>0</v>
      </c>
      <c r="I664" s="67">
        <f t="shared" si="171"/>
        <v>0</v>
      </c>
    </row>
    <row r="665" spans="1:9" ht="26.25" customHeight="1" x14ac:dyDescent="0.25">
      <c r="A665" s="174" t="s">
        <v>448</v>
      </c>
      <c r="B665" s="87">
        <v>903</v>
      </c>
      <c r="C665" s="21">
        <v>5</v>
      </c>
      <c r="D665" s="21">
        <v>2</v>
      </c>
      <c r="E665" s="84" t="s">
        <v>449</v>
      </c>
      <c r="F665" s="84"/>
      <c r="G665" s="67">
        <f>G666</f>
        <v>620000</v>
      </c>
      <c r="H665" s="67">
        <f t="shared" si="171"/>
        <v>0</v>
      </c>
      <c r="I665" s="67">
        <f t="shared" si="171"/>
        <v>0</v>
      </c>
    </row>
    <row r="666" spans="1:9" ht="13.5" customHeight="1" x14ac:dyDescent="0.25">
      <c r="A666" s="162" t="s">
        <v>422</v>
      </c>
      <c r="B666" s="87">
        <v>903</v>
      </c>
      <c r="C666" s="21">
        <v>5</v>
      </c>
      <c r="D666" s="21">
        <v>2</v>
      </c>
      <c r="E666" s="84" t="s">
        <v>450</v>
      </c>
      <c r="F666" s="84">
        <v>500</v>
      </c>
      <c r="G666" s="67">
        <f>G667</f>
        <v>620000</v>
      </c>
      <c r="H666" s="67">
        <f t="shared" si="171"/>
        <v>0</v>
      </c>
      <c r="I666" s="67">
        <f t="shared" si="171"/>
        <v>0</v>
      </c>
    </row>
    <row r="667" spans="1:9" ht="13.5" customHeight="1" x14ac:dyDescent="0.25">
      <c r="A667" s="162" t="s">
        <v>435</v>
      </c>
      <c r="B667" s="87">
        <v>903</v>
      </c>
      <c r="C667" s="21">
        <v>5</v>
      </c>
      <c r="D667" s="21">
        <v>2</v>
      </c>
      <c r="E667" s="84" t="s">
        <v>450</v>
      </c>
      <c r="F667" s="84">
        <v>540</v>
      </c>
      <c r="G667" s="67">
        <f>G668+G669</f>
        <v>620000</v>
      </c>
      <c r="H667" s="67">
        <f t="shared" si="171"/>
        <v>0</v>
      </c>
      <c r="I667" s="67">
        <f t="shared" si="171"/>
        <v>0</v>
      </c>
    </row>
    <row r="668" spans="1:9" ht="13.5" hidden="1" customHeight="1" x14ac:dyDescent="0.25">
      <c r="A668" s="162" t="s">
        <v>424</v>
      </c>
      <c r="B668" s="87"/>
      <c r="C668" s="21"/>
      <c r="D668" s="21"/>
      <c r="E668" s="84"/>
      <c r="F668" s="84"/>
      <c r="G668" s="67">
        <v>300000</v>
      </c>
      <c r="H668" s="67">
        <f t="shared" si="171"/>
        <v>0</v>
      </c>
      <c r="I668" s="67">
        <f t="shared" si="171"/>
        <v>0</v>
      </c>
    </row>
    <row r="669" spans="1:9" ht="19.5" hidden="1" customHeight="1" x14ac:dyDescent="0.25">
      <c r="A669" s="175" t="s">
        <v>425</v>
      </c>
      <c r="B669" s="81"/>
      <c r="C669" s="33"/>
      <c r="D669" s="33"/>
      <c r="E669" s="34"/>
      <c r="F669" s="34"/>
      <c r="G669" s="70">
        <v>320000</v>
      </c>
      <c r="H669" s="67">
        <f t="shared" si="171"/>
        <v>0</v>
      </c>
      <c r="I669" s="67">
        <f t="shared" si="171"/>
        <v>0</v>
      </c>
    </row>
    <row r="670" spans="1:9" x14ac:dyDescent="0.25">
      <c r="A670" s="170" t="s">
        <v>452</v>
      </c>
      <c r="B670" s="87">
        <v>903</v>
      </c>
      <c r="C670" s="21">
        <v>5</v>
      </c>
      <c r="D670" s="21">
        <v>3</v>
      </c>
      <c r="E670" s="84"/>
      <c r="F670" s="84"/>
      <c r="G670" s="67">
        <f t="shared" ref="G670" si="172">G671</f>
        <v>14988000</v>
      </c>
      <c r="H670" s="67">
        <f t="shared" si="171"/>
        <v>0</v>
      </c>
      <c r="I670" s="67">
        <f t="shared" si="171"/>
        <v>0</v>
      </c>
    </row>
    <row r="671" spans="1:9" ht="51" customHeight="1" x14ac:dyDescent="0.25">
      <c r="A671" s="170" t="str">
        <f>A658</f>
        <v xml:space="preserve">Муниципальная программа Соболевского муниципального района «Энергоэффективность, развитие энергетики и коммунального хозяйства, обеспечение жителей Соболевского муниципального района Камчатского края коммунальными услугами и услугами по благоустройству территорий »          </v>
      </c>
      <c r="B671" s="87">
        <v>903</v>
      </c>
      <c r="C671" s="21">
        <v>5</v>
      </c>
      <c r="D671" s="21">
        <v>3</v>
      </c>
      <c r="E671" s="84" t="s">
        <v>88</v>
      </c>
      <c r="F671" s="84"/>
      <c r="G671" s="67">
        <f>G672</f>
        <v>14988000</v>
      </c>
      <c r="H671" s="67">
        <f t="shared" si="171"/>
        <v>0</v>
      </c>
      <c r="I671" s="67">
        <f t="shared" si="171"/>
        <v>0</v>
      </c>
    </row>
    <row r="672" spans="1:9" ht="25.5" x14ac:dyDescent="0.25">
      <c r="A672" s="170" t="s">
        <v>194</v>
      </c>
      <c r="B672" s="87">
        <v>903</v>
      </c>
      <c r="C672" s="21">
        <v>5</v>
      </c>
      <c r="D672" s="21">
        <v>3</v>
      </c>
      <c r="E672" s="84" t="s">
        <v>257</v>
      </c>
      <c r="F672" s="84"/>
      <c r="G672" s="67">
        <f>G673+G680+G687+G694</f>
        <v>14988000</v>
      </c>
      <c r="H672" s="67">
        <f t="shared" si="171"/>
        <v>0</v>
      </c>
      <c r="I672" s="67">
        <f t="shared" si="171"/>
        <v>0</v>
      </c>
    </row>
    <row r="673" spans="1:9" ht="27.75" customHeight="1" x14ac:dyDescent="0.25">
      <c r="A673" s="170" t="s">
        <v>453</v>
      </c>
      <c r="B673" s="87">
        <v>903</v>
      </c>
      <c r="C673" s="21">
        <v>5</v>
      </c>
      <c r="D673" s="21">
        <v>3</v>
      </c>
      <c r="E673" s="84" t="s">
        <v>440</v>
      </c>
      <c r="F673" s="84"/>
      <c r="G673" s="67">
        <f>G674</f>
        <v>7700000</v>
      </c>
      <c r="H673" s="67">
        <f t="shared" si="171"/>
        <v>0</v>
      </c>
      <c r="I673" s="67">
        <f t="shared" si="171"/>
        <v>0</v>
      </c>
    </row>
    <row r="674" spans="1:9" ht="38.25" customHeight="1" x14ac:dyDescent="0.25">
      <c r="A674" s="170" t="s">
        <v>433</v>
      </c>
      <c r="B674" s="87">
        <v>903</v>
      </c>
      <c r="C674" s="21">
        <v>5</v>
      </c>
      <c r="D674" s="21">
        <v>3</v>
      </c>
      <c r="E674" s="84" t="s">
        <v>441</v>
      </c>
      <c r="F674" s="84"/>
      <c r="G674" s="67">
        <f>G675</f>
        <v>7700000</v>
      </c>
      <c r="H674" s="67">
        <f t="shared" si="171"/>
        <v>0</v>
      </c>
      <c r="I674" s="67">
        <f t="shared" si="171"/>
        <v>0</v>
      </c>
    </row>
    <row r="675" spans="1:9" ht="19.5" customHeight="1" x14ac:dyDescent="0.25">
      <c r="A675" s="170" t="s">
        <v>422</v>
      </c>
      <c r="B675" s="87">
        <v>903</v>
      </c>
      <c r="C675" s="21">
        <v>5</v>
      </c>
      <c r="D675" s="21">
        <v>3</v>
      </c>
      <c r="E675" s="84" t="s">
        <v>441</v>
      </c>
      <c r="F675" s="84">
        <v>500</v>
      </c>
      <c r="G675" s="67">
        <f>G676</f>
        <v>7700000</v>
      </c>
      <c r="H675" s="67">
        <f t="shared" ref="H675:I699" si="173">H676</f>
        <v>0</v>
      </c>
      <c r="I675" s="67">
        <f t="shared" si="173"/>
        <v>0</v>
      </c>
    </row>
    <row r="676" spans="1:9" ht="17.25" customHeight="1" x14ac:dyDescent="0.25">
      <c r="A676" s="170" t="s">
        <v>435</v>
      </c>
      <c r="B676" s="87">
        <v>903</v>
      </c>
      <c r="C676" s="21">
        <v>5</v>
      </c>
      <c r="D676" s="21">
        <v>3</v>
      </c>
      <c r="E676" s="84" t="s">
        <v>441</v>
      </c>
      <c r="F676" s="84">
        <v>540</v>
      </c>
      <c r="G676" s="67">
        <f>G677+G678+G679</f>
        <v>7700000</v>
      </c>
      <c r="H676" s="67">
        <f t="shared" si="173"/>
        <v>0</v>
      </c>
      <c r="I676" s="67">
        <f t="shared" si="173"/>
        <v>0</v>
      </c>
    </row>
    <row r="677" spans="1:9" ht="17.25" hidden="1" customHeight="1" x14ac:dyDescent="0.25">
      <c r="A677" s="170" t="s">
        <v>424</v>
      </c>
      <c r="B677" s="87"/>
      <c r="C677" s="21"/>
      <c r="D677" s="21"/>
      <c r="E677" s="84"/>
      <c r="F677" s="84"/>
      <c r="G677" s="67">
        <v>4000000</v>
      </c>
      <c r="H677" s="67">
        <f t="shared" si="173"/>
        <v>0</v>
      </c>
      <c r="I677" s="67">
        <f t="shared" si="173"/>
        <v>0</v>
      </c>
    </row>
    <row r="678" spans="1:9" ht="17.25" hidden="1" customHeight="1" x14ac:dyDescent="0.25">
      <c r="A678" s="170" t="s">
        <v>425</v>
      </c>
      <c r="B678" s="87"/>
      <c r="C678" s="21"/>
      <c r="D678" s="21"/>
      <c r="E678" s="84"/>
      <c r="F678" s="84"/>
      <c r="G678" s="67">
        <v>3000000</v>
      </c>
      <c r="H678" s="67">
        <f t="shared" si="173"/>
        <v>0</v>
      </c>
      <c r="I678" s="67">
        <f t="shared" si="173"/>
        <v>0</v>
      </c>
    </row>
    <row r="679" spans="1:9" ht="19.5" hidden="1" customHeight="1" x14ac:dyDescent="0.25">
      <c r="A679" s="173" t="s">
        <v>426</v>
      </c>
      <c r="B679" s="127"/>
      <c r="C679" s="127"/>
      <c r="D679" s="127"/>
      <c r="E679" s="127"/>
      <c r="F679" s="32"/>
      <c r="G679" s="65">
        <v>700000</v>
      </c>
      <c r="H679" s="67">
        <f t="shared" si="173"/>
        <v>0</v>
      </c>
      <c r="I679" s="67">
        <f t="shared" si="173"/>
        <v>0</v>
      </c>
    </row>
    <row r="680" spans="1:9" ht="20.25" customHeight="1" x14ac:dyDescent="0.25">
      <c r="A680" s="170" t="s">
        <v>454</v>
      </c>
      <c r="B680" s="87">
        <v>903</v>
      </c>
      <c r="C680" s="21">
        <v>5</v>
      </c>
      <c r="D680" s="21">
        <v>3</v>
      </c>
      <c r="E680" s="84" t="s">
        <v>455</v>
      </c>
      <c r="F680" s="84"/>
      <c r="G680" s="67">
        <f>G681</f>
        <v>5000000</v>
      </c>
      <c r="H680" s="67">
        <f t="shared" si="173"/>
        <v>0</v>
      </c>
      <c r="I680" s="67">
        <f t="shared" si="173"/>
        <v>0</v>
      </c>
    </row>
    <row r="681" spans="1:9" ht="39" customHeight="1" x14ac:dyDescent="0.25">
      <c r="A681" s="170" t="s">
        <v>433</v>
      </c>
      <c r="B681" s="87">
        <v>903</v>
      </c>
      <c r="C681" s="21">
        <v>5</v>
      </c>
      <c r="D681" s="21">
        <v>3</v>
      </c>
      <c r="E681" s="84" t="s">
        <v>456</v>
      </c>
      <c r="F681" s="84"/>
      <c r="G681" s="67">
        <f>G682</f>
        <v>5000000</v>
      </c>
      <c r="H681" s="67">
        <f t="shared" si="173"/>
        <v>0</v>
      </c>
      <c r="I681" s="67">
        <f t="shared" si="173"/>
        <v>0</v>
      </c>
    </row>
    <row r="682" spans="1:9" ht="18.75" customHeight="1" x14ac:dyDescent="0.25">
      <c r="A682" s="170" t="s">
        <v>422</v>
      </c>
      <c r="B682" s="87">
        <v>903</v>
      </c>
      <c r="C682" s="21">
        <v>5</v>
      </c>
      <c r="D682" s="21">
        <v>3</v>
      </c>
      <c r="E682" s="84" t="s">
        <v>456</v>
      </c>
      <c r="F682" s="84">
        <v>500</v>
      </c>
      <c r="G682" s="67">
        <f>G683</f>
        <v>5000000</v>
      </c>
      <c r="H682" s="67">
        <f t="shared" si="173"/>
        <v>0</v>
      </c>
      <c r="I682" s="67">
        <f t="shared" si="173"/>
        <v>0</v>
      </c>
    </row>
    <row r="683" spans="1:9" ht="16.5" customHeight="1" x14ac:dyDescent="0.25">
      <c r="A683" s="170" t="s">
        <v>435</v>
      </c>
      <c r="B683" s="87">
        <v>903</v>
      </c>
      <c r="C683" s="21">
        <v>5</v>
      </c>
      <c r="D683" s="21">
        <v>3</v>
      </c>
      <c r="E683" s="84" t="s">
        <v>456</v>
      </c>
      <c r="F683" s="84">
        <v>540</v>
      </c>
      <c r="G683" s="67">
        <f>G684+G685+G686</f>
        <v>5000000</v>
      </c>
      <c r="H683" s="67">
        <f t="shared" si="173"/>
        <v>0</v>
      </c>
      <c r="I683" s="67">
        <f t="shared" si="173"/>
        <v>0</v>
      </c>
    </row>
    <row r="684" spans="1:9" ht="16.5" hidden="1" customHeight="1" x14ac:dyDescent="0.25">
      <c r="A684" s="170" t="s">
        <v>424</v>
      </c>
      <c r="B684" s="87"/>
      <c r="C684" s="21"/>
      <c r="D684" s="21"/>
      <c r="E684" s="84"/>
      <c r="F684" s="84"/>
      <c r="G684" s="67">
        <v>5000000</v>
      </c>
      <c r="H684" s="67">
        <f t="shared" si="173"/>
        <v>0</v>
      </c>
      <c r="I684" s="67">
        <f t="shared" si="173"/>
        <v>0</v>
      </c>
    </row>
    <row r="685" spans="1:9" ht="20.25" hidden="1" customHeight="1" x14ac:dyDescent="0.25">
      <c r="A685" s="170" t="s">
        <v>425</v>
      </c>
      <c r="B685" s="128" t="s">
        <v>457</v>
      </c>
      <c r="C685" s="128"/>
      <c r="D685" s="128"/>
      <c r="E685" s="128"/>
      <c r="F685" s="84"/>
      <c r="G685" s="67"/>
      <c r="H685" s="67">
        <f t="shared" si="173"/>
        <v>0</v>
      </c>
      <c r="I685" s="67">
        <f t="shared" si="173"/>
        <v>0</v>
      </c>
    </row>
    <row r="686" spans="1:9" ht="15" hidden="1" customHeight="1" x14ac:dyDescent="0.25">
      <c r="A686" s="170" t="s">
        <v>426</v>
      </c>
      <c r="B686" s="128" t="s">
        <v>457</v>
      </c>
      <c r="C686" s="128"/>
      <c r="D686" s="128"/>
      <c r="E686" s="128"/>
      <c r="F686" s="84"/>
      <c r="G686" s="67"/>
      <c r="H686" s="67">
        <f t="shared" si="173"/>
        <v>0</v>
      </c>
      <c r="I686" s="67">
        <f t="shared" si="173"/>
        <v>0</v>
      </c>
    </row>
    <row r="687" spans="1:9" ht="37.5" customHeight="1" x14ac:dyDescent="0.25">
      <c r="A687" s="170" t="s">
        <v>458</v>
      </c>
      <c r="B687" s="87">
        <v>903</v>
      </c>
      <c r="C687" s="21">
        <v>5</v>
      </c>
      <c r="D687" s="21">
        <v>3</v>
      </c>
      <c r="E687" s="84" t="s">
        <v>259</v>
      </c>
      <c r="F687" s="84"/>
      <c r="G687" s="67">
        <f>G688</f>
        <v>2120000</v>
      </c>
      <c r="H687" s="67">
        <f t="shared" si="173"/>
        <v>0</v>
      </c>
      <c r="I687" s="67">
        <f t="shared" si="173"/>
        <v>0</v>
      </c>
    </row>
    <row r="688" spans="1:9" ht="36.75" customHeight="1" x14ac:dyDescent="0.25">
      <c r="A688" s="170" t="s">
        <v>433</v>
      </c>
      <c r="B688" s="87">
        <v>903</v>
      </c>
      <c r="C688" s="21">
        <v>5</v>
      </c>
      <c r="D688" s="21">
        <v>3</v>
      </c>
      <c r="E688" s="84" t="s">
        <v>459</v>
      </c>
      <c r="F688" s="84"/>
      <c r="G688" s="67">
        <f>G689</f>
        <v>2120000</v>
      </c>
      <c r="H688" s="67">
        <f t="shared" si="173"/>
        <v>0</v>
      </c>
      <c r="I688" s="67">
        <f t="shared" si="173"/>
        <v>0</v>
      </c>
    </row>
    <row r="689" spans="1:9" ht="19.5" customHeight="1" x14ac:dyDescent="0.25">
      <c r="A689" s="170" t="s">
        <v>422</v>
      </c>
      <c r="B689" s="87">
        <v>903</v>
      </c>
      <c r="C689" s="21">
        <v>5</v>
      </c>
      <c r="D689" s="21">
        <v>3</v>
      </c>
      <c r="E689" s="84" t="s">
        <v>459</v>
      </c>
      <c r="F689" s="84">
        <v>500</v>
      </c>
      <c r="G689" s="67">
        <f>G690</f>
        <v>2120000</v>
      </c>
      <c r="H689" s="67">
        <f t="shared" si="173"/>
        <v>0</v>
      </c>
      <c r="I689" s="67">
        <f t="shared" si="173"/>
        <v>0</v>
      </c>
    </row>
    <row r="690" spans="1:9" ht="15.75" customHeight="1" x14ac:dyDescent="0.25">
      <c r="A690" s="173" t="s">
        <v>435</v>
      </c>
      <c r="B690" s="108">
        <v>903</v>
      </c>
      <c r="C690" s="12">
        <v>5</v>
      </c>
      <c r="D690" s="12">
        <v>3</v>
      </c>
      <c r="E690" s="32" t="s">
        <v>459</v>
      </c>
      <c r="F690" s="32">
        <v>540</v>
      </c>
      <c r="G690" s="65">
        <f>G691+G692+G693</f>
        <v>2120000</v>
      </c>
      <c r="H690" s="67">
        <f t="shared" si="173"/>
        <v>0</v>
      </c>
      <c r="I690" s="67">
        <f t="shared" si="173"/>
        <v>0</v>
      </c>
    </row>
    <row r="691" spans="1:9" ht="15.75" hidden="1" customHeight="1" x14ac:dyDescent="0.25">
      <c r="A691" s="173" t="s">
        <v>424</v>
      </c>
      <c r="B691" s="108"/>
      <c r="C691" s="12"/>
      <c r="D691" s="12"/>
      <c r="E691" s="32"/>
      <c r="F691" s="32"/>
      <c r="G691" s="65">
        <v>1600000</v>
      </c>
      <c r="H691" s="67">
        <f t="shared" si="173"/>
        <v>0</v>
      </c>
      <c r="I691" s="67">
        <f t="shared" si="173"/>
        <v>0</v>
      </c>
    </row>
    <row r="692" spans="1:9" ht="15.75" hidden="1" customHeight="1" x14ac:dyDescent="0.25">
      <c r="A692" s="170" t="s">
        <v>425</v>
      </c>
      <c r="B692" s="87"/>
      <c r="C692" s="21"/>
      <c r="D692" s="21"/>
      <c r="E692" s="84"/>
      <c r="F692" s="84"/>
      <c r="G692" s="67">
        <v>520000</v>
      </c>
      <c r="H692" s="67">
        <f t="shared" si="173"/>
        <v>0</v>
      </c>
      <c r="I692" s="67">
        <f t="shared" si="173"/>
        <v>0</v>
      </c>
    </row>
    <row r="693" spans="1:9" ht="15.75" hidden="1" customHeight="1" x14ac:dyDescent="0.25">
      <c r="A693" s="170" t="s">
        <v>426</v>
      </c>
      <c r="B693" s="87"/>
      <c r="C693" s="21"/>
      <c r="D693" s="21"/>
      <c r="E693" s="84"/>
      <c r="F693" s="84"/>
      <c r="G693" s="67"/>
      <c r="H693" s="67">
        <f t="shared" si="173"/>
        <v>0</v>
      </c>
      <c r="I693" s="67">
        <f t="shared" si="173"/>
        <v>0</v>
      </c>
    </row>
    <row r="694" spans="1:9" ht="41.25" customHeight="1" x14ac:dyDescent="0.25">
      <c r="A694" s="162" t="s">
        <v>261</v>
      </c>
      <c r="B694" s="87">
        <v>903</v>
      </c>
      <c r="C694" s="21">
        <v>5</v>
      </c>
      <c r="D694" s="21">
        <v>3</v>
      </c>
      <c r="E694" s="84" t="s">
        <v>262</v>
      </c>
      <c r="F694" s="84"/>
      <c r="G694" s="67">
        <f>G695</f>
        <v>168000</v>
      </c>
      <c r="H694" s="67">
        <f t="shared" si="173"/>
        <v>0</v>
      </c>
      <c r="I694" s="67">
        <f t="shared" si="173"/>
        <v>0</v>
      </c>
    </row>
    <row r="695" spans="1:9" ht="40.5" customHeight="1" x14ac:dyDescent="0.25">
      <c r="A695" s="170" t="s">
        <v>433</v>
      </c>
      <c r="B695" s="87">
        <v>903</v>
      </c>
      <c r="C695" s="21">
        <v>5</v>
      </c>
      <c r="D695" s="21">
        <v>3</v>
      </c>
      <c r="E695" s="84" t="s">
        <v>460</v>
      </c>
      <c r="F695" s="84"/>
      <c r="G695" s="67">
        <f>G696</f>
        <v>168000</v>
      </c>
      <c r="H695" s="67">
        <f t="shared" si="173"/>
        <v>0</v>
      </c>
      <c r="I695" s="67">
        <f t="shared" si="173"/>
        <v>0</v>
      </c>
    </row>
    <row r="696" spans="1:9" x14ac:dyDescent="0.25">
      <c r="A696" s="170" t="s">
        <v>422</v>
      </c>
      <c r="B696" s="87">
        <v>903</v>
      </c>
      <c r="C696" s="21">
        <v>5</v>
      </c>
      <c r="D696" s="21">
        <v>3</v>
      </c>
      <c r="E696" s="84" t="s">
        <v>460</v>
      </c>
      <c r="F696" s="84">
        <v>500</v>
      </c>
      <c r="G696" s="67">
        <f>G697</f>
        <v>168000</v>
      </c>
      <c r="H696" s="67">
        <f t="shared" si="173"/>
        <v>0</v>
      </c>
      <c r="I696" s="67">
        <f t="shared" si="173"/>
        <v>0</v>
      </c>
    </row>
    <row r="697" spans="1:9" x14ac:dyDescent="0.25">
      <c r="A697" s="170" t="s">
        <v>435</v>
      </c>
      <c r="B697" s="87">
        <v>903</v>
      </c>
      <c r="C697" s="21">
        <v>5</v>
      </c>
      <c r="D697" s="21">
        <v>3</v>
      </c>
      <c r="E697" s="84" t="s">
        <v>460</v>
      </c>
      <c r="F697" s="84">
        <v>540</v>
      </c>
      <c r="G697" s="67">
        <f>G698</f>
        <v>168000</v>
      </c>
      <c r="H697" s="67">
        <f t="shared" si="173"/>
        <v>0</v>
      </c>
      <c r="I697" s="67">
        <f t="shared" si="173"/>
        <v>0</v>
      </c>
    </row>
    <row r="698" spans="1:9" hidden="1" x14ac:dyDescent="0.25">
      <c r="A698" s="170" t="s">
        <v>425</v>
      </c>
      <c r="B698" s="87"/>
      <c r="C698" s="21"/>
      <c r="D698" s="21"/>
      <c r="E698" s="84"/>
      <c r="F698" s="84"/>
      <c r="G698" s="67">
        <v>168000</v>
      </c>
      <c r="H698" s="67"/>
      <c r="I698" s="67">
        <f t="shared" si="173"/>
        <v>0</v>
      </c>
    </row>
    <row r="699" spans="1:9" ht="16.5" customHeight="1" x14ac:dyDescent="0.25">
      <c r="A699" s="170" t="s">
        <v>273</v>
      </c>
      <c r="B699" s="87">
        <v>903</v>
      </c>
      <c r="C699" s="21">
        <v>5</v>
      </c>
      <c r="D699" s="21">
        <v>5</v>
      </c>
      <c r="E699" s="84"/>
      <c r="F699" s="84"/>
      <c r="G699" s="67">
        <f t="shared" ref="G699:I699" si="174">G700</f>
        <v>1324670</v>
      </c>
      <c r="H699" s="67">
        <f t="shared" si="174"/>
        <v>0</v>
      </c>
      <c r="I699" s="67">
        <f t="shared" si="174"/>
        <v>0</v>
      </c>
    </row>
    <row r="700" spans="1:9" ht="49.5" customHeight="1" x14ac:dyDescent="0.25">
      <c r="A700" s="170" t="s">
        <v>437</v>
      </c>
      <c r="B700" s="87">
        <v>903</v>
      </c>
      <c r="C700" s="21">
        <v>5</v>
      </c>
      <c r="D700" s="21">
        <v>5</v>
      </c>
      <c r="E700" s="21" t="s">
        <v>88</v>
      </c>
      <c r="F700" s="87"/>
      <c r="G700" s="67">
        <f>G701+G713</f>
        <v>1324670</v>
      </c>
      <c r="H700" s="67">
        <f>H701+H713</f>
        <v>0</v>
      </c>
      <c r="I700" s="67">
        <f>I701+I713</f>
        <v>0</v>
      </c>
    </row>
    <row r="701" spans="1:9" ht="25.5" hidden="1" x14ac:dyDescent="0.25">
      <c r="A701" s="170" t="s">
        <v>274</v>
      </c>
      <c r="B701" s="87">
        <v>903</v>
      </c>
      <c r="C701" s="21">
        <v>5</v>
      </c>
      <c r="D701" s="21">
        <v>5</v>
      </c>
      <c r="E701" s="21" t="s">
        <v>275</v>
      </c>
      <c r="F701" s="87"/>
      <c r="G701" s="67">
        <f>G702+G709</f>
        <v>0</v>
      </c>
      <c r="H701" s="67">
        <f>H702+H709</f>
        <v>0</v>
      </c>
      <c r="I701" s="67">
        <f>I702+I709</f>
        <v>0</v>
      </c>
    </row>
    <row r="702" spans="1:9" hidden="1" x14ac:dyDescent="0.25">
      <c r="A702" s="170" t="s">
        <v>461</v>
      </c>
      <c r="B702" s="87">
        <v>903</v>
      </c>
      <c r="C702" s="21">
        <v>5</v>
      </c>
      <c r="D702" s="21">
        <v>5</v>
      </c>
      <c r="E702" s="21" t="s">
        <v>462</v>
      </c>
      <c r="F702" s="87"/>
      <c r="G702" s="67">
        <f>G703</f>
        <v>0</v>
      </c>
      <c r="H702" s="67">
        <f t="shared" ref="H702:I704" si="175">H703</f>
        <v>0</v>
      </c>
      <c r="I702" s="67">
        <f t="shared" si="175"/>
        <v>0</v>
      </c>
    </row>
    <row r="703" spans="1:9" ht="42" hidden="1" customHeight="1" x14ac:dyDescent="0.25">
      <c r="A703" s="170" t="s">
        <v>433</v>
      </c>
      <c r="B703" s="87">
        <v>903</v>
      </c>
      <c r="C703" s="21">
        <v>5</v>
      </c>
      <c r="D703" s="21">
        <v>5</v>
      </c>
      <c r="E703" s="21" t="s">
        <v>463</v>
      </c>
      <c r="F703" s="87"/>
      <c r="G703" s="67">
        <f>G704</f>
        <v>0</v>
      </c>
      <c r="H703" s="67">
        <f t="shared" si="175"/>
        <v>0</v>
      </c>
      <c r="I703" s="67">
        <f t="shared" si="175"/>
        <v>0</v>
      </c>
    </row>
    <row r="704" spans="1:9" hidden="1" x14ac:dyDescent="0.25">
      <c r="A704" s="170" t="s">
        <v>422</v>
      </c>
      <c r="B704" s="87">
        <v>903</v>
      </c>
      <c r="C704" s="21">
        <v>5</v>
      </c>
      <c r="D704" s="21">
        <v>5</v>
      </c>
      <c r="E704" s="21" t="s">
        <v>463</v>
      </c>
      <c r="F704" s="87">
        <v>500</v>
      </c>
      <c r="G704" s="67">
        <f>G705</f>
        <v>0</v>
      </c>
      <c r="H704" s="67">
        <f t="shared" si="175"/>
        <v>0</v>
      </c>
      <c r="I704" s="67">
        <f t="shared" si="175"/>
        <v>0</v>
      </c>
    </row>
    <row r="705" spans="1:9" hidden="1" x14ac:dyDescent="0.25">
      <c r="A705" s="170" t="s">
        <v>435</v>
      </c>
      <c r="B705" s="87">
        <v>903</v>
      </c>
      <c r="C705" s="21">
        <v>5</v>
      </c>
      <c r="D705" s="21">
        <v>5</v>
      </c>
      <c r="E705" s="21" t="s">
        <v>463</v>
      </c>
      <c r="F705" s="87">
        <v>540</v>
      </c>
      <c r="G705" s="67">
        <f>G706+G707+G708</f>
        <v>0</v>
      </c>
      <c r="H705" s="67"/>
      <c r="I705" s="67"/>
    </row>
    <row r="706" spans="1:9" hidden="1" x14ac:dyDescent="0.25">
      <c r="A706" s="170" t="s">
        <v>424</v>
      </c>
      <c r="B706" s="87"/>
      <c r="C706" s="21"/>
      <c r="D706" s="21"/>
      <c r="E706" s="21"/>
      <c r="F706" s="87"/>
      <c r="G706" s="67"/>
      <c r="H706" s="67"/>
      <c r="I706" s="67"/>
    </row>
    <row r="707" spans="1:9" hidden="1" x14ac:dyDescent="0.25">
      <c r="A707" s="170" t="s">
        <v>425</v>
      </c>
      <c r="B707" s="87"/>
      <c r="C707" s="21"/>
      <c r="D707" s="21"/>
      <c r="E707" s="21"/>
      <c r="F707" s="87"/>
      <c r="G707" s="67"/>
      <c r="H707" s="67"/>
      <c r="I707" s="67"/>
    </row>
    <row r="708" spans="1:9" hidden="1" x14ac:dyDescent="0.25">
      <c r="A708" s="170" t="s">
        <v>426</v>
      </c>
      <c r="B708" s="87"/>
      <c r="C708" s="21"/>
      <c r="D708" s="21"/>
      <c r="E708" s="21"/>
      <c r="F708" s="87"/>
      <c r="G708" s="67"/>
      <c r="H708" s="67"/>
      <c r="I708" s="67"/>
    </row>
    <row r="709" spans="1:9" ht="63.75" hidden="1" x14ac:dyDescent="0.25">
      <c r="A709" s="170" t="s">
        <v>464</v>
      </c>
      <c r="B709" s="87">
        <v>903</v>
      </c>
      <c r="C709" s="21">
        <v>5</v>
      </c>
      <c r="D709" s="21">
        <v>5</v>
      </c>
      <c r="E709" s="21" t="s">
        <v>465</v>
      </c>
      <c r="F709" s="87"/>
      <c r="G709" s="67">
        <f>G710</f>
        <v>0</v>
      </c>
      <c r="H709" s="67"/>
      <c r="I709" s="67"/>
    </row>
    <row r="710" spans="1:9" ht="39.75" hidden="1" customHeight="1" x14ac:dyDescent="0.25">
      <c r="A710" s="170" t="s">
        <v>433</v>
      </c>
      <c r="B710" s="87">
        <v>903</v>
      </c>
      <c r="C710" s="21">
        <v>5</v>
      </c>
      <c r="D710" s="21">
        <v>5</v>
      </c>
      <c r="E710" s="21" t="s">
        <v>466</v>
      </c>
      <c r="F710" s="87"/>
      <c r="G710" s="67">
        <f>G711</f>
        <v>0</v>
      </c>
      <c r="H710" s="67"/>
      <c r="I710" s="67"/>
    </row>
    <row r="711" spans="1:9" hidden="1" x14ac:dyDescent="0.25">
      <c r="A711" s="170" t="s">
        <v>422</v>
      </c>
      <c r="B711" s="87">
        <v>903</v>
      </c>
      <c r="C711" s="21">
        <v>5</v>
      </c>
      <c r="D711" s="21">
        <v>5</v>
      </c>
      <c r="E711" s="21" t="s">
        <v>466</v>
      </c>
      <c r="F711" s="87">
        <v>500</v>
      </c>
      <c r="G711" s="67">
        <f>G712</f>
        <v>0</v>
      </c>
      <c r="H711" s="67"/>
      <c r="I711" s="67"/>
    </row>
    <row r="712" spans="1:9" hidden="1" x14ac:dyDescent="0.25">
      <c r="A712" s="170" t="s">
        <v>425</v>
      </c>
      <c r="B712" s="87">
        <v>903</v>
      </c>
      <c r="C712" s="21">
        <v>5</v>
      </c>
      <c r="D712" s="21">
        <v>5</v>
      </c>
      <c r="E712" s="21" t="s">
        <v>466</v>
      </c>
      <c r="F712" s="87"/>
      <c r="G712" s="67"/>
      <c r="H712" s="67"/>
      <c r="I712" s="67"/>
    </row>
    <row r="713" spans="1:9" x14ac:dyDescent="0.25">
      <c r="A713" s="170" t="s">
        <v>468</v>
      </c>
      <c r="B713" s="87">
        <v>903</v>
      </c>
      <c r="C713" s="21">
        <v>5</v>
      </c>
      <c r="D713" s="21">
        <v>5</v>
      </c>
      <c r="E713" s="21" t="s">
        <v>277</v>
      </c>
      <c r="F713" s="87"/>
      <c r="G713" s="67">
        <f>G714</f>
        <v>1324670</v>
      </c>
      <c r="H713" s="67">
        <v>0</v>
      </c>
      <c r="I713" s="67">
        <v>0</v>
      </c>
    </row>
    <row r="714" spans="1:9" ht="24" customHeight="1" x14ac:dyDescent="0.25">
      <c r="A714" s="174" t="s">
        <v>469</v>
      </c>
      <c r="B714" s="87">
        <v>903</v>
      </c>
      <c r="C714" s="21">
        <v>5</v>
      </c>
      <c r="D714" s="21">
        <v>5</v>
      </c>
      <c r="E714" s="21" t="s">
        <v>278</v>
      </c>
      <c r="F714" s="87"/>
      <c r="G714" s="67">
        <f>G715</f>
        <v>1324670</v>
      </c>
      <c r="H714" s="67">
        <v>0</v>
      </c>
      <c r="I714" s="67">
        <v>0</v>
      </c>
    </row>
    <row r="715" spans="1:9" ht="39.75" customHeight="1" x14ac:dyDescent="0.25">
      <c r="A715" s="170" t="s">
        <v>467</v>
      </c>
      <c r="B715" s="87">
        <v>903</v>
      </c>
      <c r="C715" s="21">
        <v>5</v>
      </c>
      <c r="D715" s="21">
        <v>5</v>
      </c>
      <c r="E715" s="21" t="s">
        <v>451</v>
      </c>
      <c r="F715" s="87"/>
      <c r="G715" s="67">
        <f>G716</f>
        <v>1324670</v>
      </c>
      <c r="H715" s="67">
        <v>0</v>
      </c>
      <c r="I715" s="67">
        <v>0</v>
      </c>
    </row>
    <row r="716" spans="1:9" x14ac:dyDescent="0.25">
      <c r="A716" s="170" t="s">
        <v>422</v>
      </c>
      <c r="B716" s="87">
        <v>903</v>
      </c>
      <c r="C716" s="21">
        <v>5</v>
      </c>
      <c r="D716" s="21">
        <v>5</v>
      </c>
      <c r="E716" s="21" t="s">
        <v>451</v>
      </c>
      <c r="F716" s="87">
        <v>500</v>
      </c>
      <c r="G716" s="67">
        <f>G717</f>
        <v>1324670</v>
      </c>
      <c r="H716" s="67">
        <v>0</v>
      </c>
      <c r="I716" s="67">
        <v>0</v>
      </c>
    </row>
    <row r="717" spans="1:9" x14ac:dyDescent="0.25">
      <c r="A717" s="170" t="s">
        <v>435</v>
      </c>
      <c r="B717" s="87">
        <v>903</v>
      </c>
      <c r="C717" s="21">
        <v>5</v>
      </c>
      <c r="D717" s="21">
        <v>5</v>
      </c>
      <c r="E717" s="21" t="s">
        <v>451</v>
      </c>
      <c r="F717" s="87">
        <v>540</v>
      </c>
      <c r="G717" s="67">
        <f>G718+G719</f>
        <v>1324670</v>
      </c>
      <c r="H717" s="67">
        <v>0</v>
      </c>
      <c r="I717" s="67">
        <v>0</v>
      </c>
    </row>
    <row r="718" spans="1:9" hidden="1" x14ac:dyDescent="0.25">
      <c r="A718" s="170" t="s">
        <v>425</v>
      </c>
      <c r="B718" s="128"/>
      <c r="C718" s="128"/>
      <c r="D718" s="128"/>
      <c r="E718" s="128"/>
      <c r="F718" s="87"/>
      <c r="G718" s="67">
        <v>824670</v>
      </c>
      <c r="H718" s="67"/>
      <c r="I718" s="67"/>
    </row>
    <row r="719" spans="1:9" hidden="1" x14ac:dyDescent="0.25">
      <c r="A719" s="170" t="s">
        <v>426</v>
      </c>
      <c r="B719" s="128"/>
      <c r="C719" s="128"/>
      <c r="D719" s="128"/>
      <c r="E719" s="128"/>
      <c r="F719" s="87"/>
      <c r="G719" s="67">
        <v>500000</v>
      </c>
      <c r="H719" s="67"/>
      <c r="I719" s="67"/>
    </row>
    <row r="720" spans="1:9" ht="25.5" hidden="1" x14ac:dyDescent="0.25">
      <c r="A720" s="170" t="s">
        <v>470</v>
      </c>
      <c r="B720" s="87">
        <v>903</v>
      </c>
      <c r="C720" s="20" t="s">
        <v>244</v>
      </c>
      <c r="D720" s="20" t="s">
        <v>244</v>
      </c>
      <c r="E720" s="87" t="s">
        <v>471</v>
      </c>
      <c r="F720" s="87"/>
      <c r="G720" s="67">
        <f>G721</f>
        <v>0</v>
      </c>
      <c r="H720" s="67"/>
      <c r="I720" s="67"/>
    </row>
    <row r="721" spans="1:9" hidden="1" x14ac:dyDescent="0.25">
      <c r="A721" s="170" t="s">
        <v>422</v>
      </c>
      <c r="B721" s="87">
        <v>903</v>
      </c>
      <c r="C721" s="20" t="s">
        <v>244</v>
      </c>
      <c r="D721" s="20" t="s">
        <v>244</v>
      </c>
      <c r="E721" s="87" t="s">
        <v>471</v>
      </c>
      <c r="F721" s="87">
        <v>500</v>
      </c>
      <c r="G721" s="67">
        <f>G722</f>
        <v>0</v>
      </c>
      <c r="H721" s="67"/>
      <c r="I721" s="67"/>
    </row>
    <row r="722" spans="1:9" hidden="1" x14ac:dyDescent="0.25">
      <c r="A722" s="170" t="s">
        <v>435</v>
      </c>
      <c r="B722" s="87">
        <v>903</v>
      </c>
      <c r="C722" s="20" t="s">
        <v>244</v>
      </c>
      <c r="D722" s="20" t="s">
        <v>244</v>
      </c>
      <c r="E722" s="87" t="s">
        <v>471</v>
      </c>
      <c r="F722" s="87">
        <v>540</v>
      </c>
      <c r="G722" s="67">
        <f>G723</f>
        <v>0</v>
      </c>
      <c r="H722" s="67"/>
      <c r="I722" s="67"/>
    </row>
    <row r="723" spans="1:9" hidden="1" x14ac:dyDescent="0.25">
      <c r="A723" s="170" t="s">
        <v>426</v>
      </c>
      <c r="B723" s="87"/>
      <c r="C723" s="87"/>
      <c r="D723" s="87"/>
      <c r="E723" s="87"/>
      <c r="F723" s="87"/>
      <c r="G723" s="67"/>
      <c r="H723" s="67"/>
      <c r="I723" s="67"/>
    </row>
    <row r="724" spans="1:9" x14ac:dyDescent="0.25">
      <c r="A724" s="169" t="s">
        <v>472</v>
      </c>
      <c r="B724" s="16">
        <v>903</v>
      </c>
      <c r="C724" s="18">
        <v>6</v>
      </c>
      <c r="D724" s="18">
        <v>0</v>
      </c>
      <c r="E724" s="18"/>
      <c r="F724" s="16"/>
      <c r="G724" s="66">
        <f t="shared" ref="G724:I730" si="176">G725</f>
        <v>1000000</v>
      </c>
      <c r="H724" s="67">
        <f t="shared" si="176"/>
        <v>1000000</v>
      </c>
      <c r="I724" s="67">
        <f t="shared" si="176"/>
        <v>1000000</v>
      </c>
    </row>
    <row r="725" spans="1:9" x14ac:dyDescent="0.25">
      <c r="A725" s="170" t="s">
        <v>281</v>
      </c>
      <c r="B725" s="87">
        <v>903</v>
      </c>
      <c r="C725" s="21">
        <v>6</v>
      </c>
      <c r="D725" s="21">
        <v>5</v>
      </c>
      <c r="E725" s="21"/>
      <c r="F725" s="87"/>
      <c r="G725" s="67">
        <f t="shared" si="176"/>
        <v>1000000</v>
      </c>
      <c r="H725" s="67">
        <f t="shared" si="176"/>
        <v>1000000</v>
      </c>
      <c r="I725" s="67">
        <f t="shared" si="176"/>
        <v>1000000</v>
      </c>
    </row>
    <row r="726" spans="1:9" ht="38.25" x14ac:dyDescent="0.25">
      <c r="A726" s="170" t="s">
        <v>473</v>
      </c>
      <c r="B726" s="87">
        <v>903</v>
      </c>
      <c r="C726" s="21">
        <v>6</v>
      </c>
      <c r="D726" s="21">
        <v>5</v>
      </c>
      <c r="E726" s="21" t="s">
        <v>283</v>
      </c>
      <c r="F726" s="87"/>
      <c r="G726" s="67">
        <f t="shared" si="176"/>
        <v>1000000</v>
      </c>
      <c r="H726" s="67">
        <f t="shared" si="176"/>
        <v>1000000</v>
      </c>
      <c r="I726" s="67">
        <f t="shared" si="176"/>
        <v>1000000</v>
      </c>
    </row>
    <row r="727" spans="1:9" ht="25.5" x14ac:dyDescent="0.25">
      <c r="A727" s="170" t="s">
        <v>474</v>
      </c>
      <c r="B727" s="87">
        <v>903</v>
      </c>
      <c r="C727" s="21">
        <v>6</v>
      </c>
      <c r="D727" s="21">
        <v>5</v>
      </c>
      <c r="E727" s="21" t="s">
        <v>285</v>
      </c>
      <c r="F727" s="87"/>
      <c r="G727" s="67">
        <f t="shared" si="176"/>
        <v>1000000</v>
      </c>
      <c r="H727" s="67">
        <f t="shared" si="176"/>
        <v>1000000</v>
      </c>
      <c r="I727" s="67">
        <f t="shared" si="176"/>
        <v>1000000</v>
      </c>
    </row>
    <row r="728" spans="1:9" ht="25.5" x14ac:dyDescent="0.25">
      <c r="A728" s="170" t="s">
        <v>475</v>
      </c>
      <c r="B728" s="87">
        <v>903</v>
      </c>
      <c r="C728" s="21">
        <v>6</v>
      </c>
      <c r="D728" s="21">
        <v>5</v>
      </c>
      <c r="E728" s="21" t="s">
        <v>287</v>
      </c>
      <c r="F728" s="87"/>
      <c r="G728" s="67">
        <f>G729</f>
        <v>1000000</v>
      </c>
      <c r="H728" s="67">
        <f>H729</f>
        <v>1000000</v>
      </c>
      <c r="I728" s="67">
        <f>I729</f>
        <v>1000000</v>
      </c>
    </row>
    <row r="729" spans="1:9" ht="38.25" customHeight="1" x14ac:dyDescent="0.25">
      <c r="A729" s="170" t="s">
        <v>476</v>
      </c>
      <c r="B729" s="87">
        <v>903</v>
      </c>
      <c r="C729" s="21">
        <v>6</v>
      </c>
      <c r="D729" s="21">
        <v>5</v>
      </c>
      <c r="E729" s="21" t="s">
        <v>477</v>
      </c>
      <c r="F729" s="87"/>
      <c r="G729" s="67">
        <f t="shared" si="176"/>
        <v>1000000</v>
      </c>
      <c r="H729" s="67">
        <f t="shared" si="176"/>
        <v>1000000</v>
      </c>
      <c r="I729" s="67">
        <f t="shared" si="176"/>
        <v>1000000</v>
      </c>
    </row>
    <row r="730" spans="1:9" x14ac:dyDescent="0.25">
      <c r="A730" s="170" t="s">
        <v>422</v>
      </c>
      <c r="B730" s="87">
        <v>903</v>
      </c>
      <c r="C730" s="21">
        <v>6</v>
      </c>
      <c r="D730" s="21">
        <v>5</v>
      </c>
      <c r="E730" s="21" t="s">
        <v>477</v>
      </c>
      <c r="F730" s="87">
        <v>500</v>
      </c>
      <c r="G730" s="67">
        <f t="shared" si="176"/>
        <v>1000000</v>
      </c>
      <c r="H730" s="67">
        <f t="shared" si="176"/>
        <v>1000000</v>
      </c>
      <c r="I730" s="67">
        <f t="shared" si="176"/>
        <v>1000000</v>
      </c>
    </row>
    <row r="731" spans="1:9" x14ac:dyDescent="0.25">
      <c r="A731" s="170" t="s">
        <v>435</v>
      </c>
      <c r="B731" s="87">
        <v>903</v>
      </c>
      <c r="C731" s="21">
        <v>6</v>
      </c>
      <c r="D731" s="21">
        <v>5</v>
      </c>
      <c r="E731" s="21" t="s">
        <v>477</v>
      </c>
      <c r="F731" s="87">
        <v>540</v>
      </c>
      <c r="G731" s="67">
        <f>G732+G733+G734</f>
        <v>1000000</v>
      </c>
      <c r="H731" s="67">
        <f t="shared" ref="H731:I731" si="177">H732+H733+H734</f>
        <v>1000000</v>
      </c>
      <c r="I731" s="67">
        <f t="shared" si="177"/>
        <v>1000000</v>
      </c>
    </row>
    <row r="732" spans="1:9" hidden="1" x14ac:dyDescent="0.25">
      <c r="A732" s="170" t="s">
        <v>424</v>
      </c>
      <c r="B732" s="87"/>
      <c r="C732" s="21">
        <v>6</v>
      </c>
      <c r="D732" s="21">
        <v>5</v>
      </c>
      <c r="E732" s="21"/>
      <c r="F732" s="87"/>
      <c r="G732" s="67"/>
      <c r="H732" s="67"/>
      <c r="I732" s="67"/>
    </row>
    <row r="733" spans="1:9" hidden="1" x14ac:dyDescent="0.25">
      <c r="A733" s="170" t="s">
        <v>425</v>
      </c>
      <c r="B733" s="87"/>
      <c r="C733" s="21">
        <v>6</v>
      </c>
      <c r="D733" s="21">
        <v>5</v>
      </c>
      <c r="E733" s="21"/>
      <c r="F733" s="87"/>
      <c r="G733" s="67">
        <v>500000</v>
      </c>
      <c r="H733" s="67">
        <v>500000</v>
      </c>
      <c r="I733" s="67">
        <v>500000</v>
      </c>
    </row>
    <row r="734" spans="1:9" hidden="1" x14ac:dyDescent="0.25">
      <c r="A734" s="170" t="s">
        <v>426</v>
      </c>
      <c r="B734" s="87"/>
      <c r="C734" s="21">
        <v>6</v>
      </c>
      <c r="D734" s="21">
        <v>5</v>
      </c>
      <c r="E734" s="21"/>
      <c r="F734" s="87"/>
      <c r="G734" s="67">
        <v>500000</v>
      </c>
      <c r="H734" s="67">
        <v>500000</v>
      </c>
      <c r="I734" s="67">
        <v>500000</v>
      </c>
    </row>
    <row r="735" spans="1:9" x14ac:dyDescent="0.25">
      <c r="A735" s="169" t="s">
        <v>291</v>
      </c>
      <c r="B735" s="16">
        <v>903</v>
      </c>
      <c r="C735" s="18">
        <v>7</v>
      </c>
      <c r="D735" s="18">
        <v>0</v>
      </c>
      <c r="E735" s="26"/>
      <c r="F735" s="26"/>
      <c r="G735" s="66">
        <f t="shared" ref="G735:I741" si="178">G736</f>
        <v>102000</v>
      </c>
      <c r="H735" s="66">
        <f t="shared" si="178"/>
        <v>102000</v>
      </c>
      <c r="I735" s="66">
        <f t="shared" si="178"/>
        <v>102000</v>
      </c>
    </row>
    <row r="736" spans="1:9" x14ac:dyDescent="0.25">
      <c r="A736" s="170" t="s">
        <v>299</v>
      </c>
      <c r="B736" s="87">
        <v>903</v>
      </c>
      <c r="C736" s="21">
        <v>7</v>
      </c>
      <c r="D736" s="21">
        <v>7</v>
      </c>
      <c r="E736" s="84"/>
      <c r="F736" s="84"/>
      <c r="G736" s="67">
        <f t="shared" si="178"/>
        <v>102000</v>
      </c>
      <c r="H736" s="67">
        <f t="shared" si="178"/>
        <v>102000</v>
      </c>
      <c r="I736" s="67">
        <f t="shared" si="178"/>
        <v>102000</v>
      </c>
    </row>
    <row r="737" spans="1:9" ht="38.25" x14ac:dyDescent="0.25">
      <c r="A737" s="170" t="s">
        <v>391</v>
      </c>
      <c r="B737" s="87">
        <v>903</v>
      </c>
      <c r="C737" s="21">
        <v>7</v>
      </c>
      <c r="D737" s="21">
        <v>7</v>
      </c>
      <c r="E737" s="21" t="s">
        <v>302</v>
      </c>
      <c r="F737" s="87"/>
      <c r="G737" s="67">
        <f t="shared" si="178"/>
        <v>102000</v>
      </c>
      <c r="H737" s="67">
        <f t="shared" si="178"/>
        <v>102000</v>
      </c>
      <c r="I737" s="67">
        <f t="shared" si="178"/>
        <v>102000</v>
      </c>
    </row>
    <row r="738" spans="1:9" ht="25.5" x14ac:dyDescent="0.25">
      <c r="A738" s="170" t="s">
        <v>303</v>
      </c>
      <c r="B738" s="87">
        <v>903</v>
      </c>
      <c r="C738" s="21">
        <v>7</v>
      </c>
      <c r="D738" s="21">
        <v>7</v>
      </c>
      <c r="E738" s="21" t="s">
        <v>304</v>
      </c>
      <c r="F738" s="87"/>
      <c r="G738" s="67">
        <f t="shared" si="178"/>
        <v>102000</v>
      </c>
      <c r="H738" s="67">
        <f t="shared" si="178"/>
        <v>102000</v>
      </c>
      <c r="I738" s="67">
        <f t="shared" si="178"/>
        <v>102000</v>
      </c>
    </row>
    <row r="739" spans="1:9" ht="25.5" x14ac:dyDescent="0.25">
      <c r="A739" s="170" t="s">
        <v>305</v>
      </c>
      <c r="B739" s="87">
        <v>903</v>
      </c>
      <c r="C739" s="21">
        <v>7</v>
      </c>
      <c r="D739" s="21">
        <v>7</v>
      </c>
      <c r="E739" s="21" t="s">
        <v>306</v>
      </c>
      <c r="F739" s="87"/>
      <c r="G739" s="67">
        <f t="shared" si="178"/>
        <v>102000</v>
      </c>
      <c r="H739" s="67">
        <f t="shared" si="178"/>
        <v>102000</v>
      </c>
      <c r="I739" s="67">
        <f t="shared" si="178"/>
        <v>102000</v>
      </c>
    </row>
    <row r="740" spans="1:9" ht="42" customHeight="1" x14ac:dyDescent="0.25">
      <c r="A740" s="170" t="s">
        <v>467</v>
      </c>
      <c r="B740" s="87">
        <v>903</v>
      </c>
      <c r="C740" s="21">
        <v>7</v>
      </c>
      <c r="D740" s="21">
        <v>7</v>
      </c>
      <c r="E740" s="21" t="s">
        <v>478</v>
      </c>
      <c r="F740" s="87"/>
      <c r="G740" s="67">
        <f t="shared" si="178"/>
        <v>102000</v>
      </c>
      <c r="H740" s="67">
        <f t="shared" si="178"/>
        <v>102000</v>
      </c>
      <c r="I740" s="67">
        <f t="shared" si="178"/>
        <v>102000</v>
      </c>
    </row>
    <row r="741" spans="1:9" x14ac:dyDescent="0.25">
      <c r="A741" s="170" t="s">
        <v>422</v>
      </c>
      <c r="B741" s="87">
        <v>903</v>
      </c>
      <c r="C741" s="21">
        <v>7</v>
      </c>
      <c r="D741" s="21">
        <v>7</v>
      </c>
      <c r="E741" s="21" t="s">
        <v>478</v>
      </c>
      <c r="F741" s="87">
        <v>500</v>
      </c>
      <c r="G741" s="67">
        <f t="shared" si="178"/>
        <v>102000</v>
      </c>
      <c r="H741" s="67">
        <f t="shared" si="178"/>
        <v>102000</v>
      </c>
      <c r="I741" s="67">
        <f t="shared" si="178"/>
        <v>102000</v>
      </c>
    </row>
    <row r="742" spans="1:9" x14ac:dyDescent="0.25">
      <c r="A742" s="170" t="s">
        <v>435</v>
      </c>
      <c r="B742" s="87">
        <v>903</v>
      </c>
      <c r="C742" s="21">
        <v>7</v>
      </c>
      <c r="D742" s="21">
        <v>7</v>
      </c>
      <c r="E742" s="21" t="s">
        <v>478</v>
      </c>
      <c r="F742" s="87">
        <v>540</v>
      </c>
      <c r="G742" s="67">
        <f>G743+G744+G745</f>
        <v>102000</v>
      </c>
      <c r="H742" s="67">
        <f t="shared" ref="H742:I742" si="179">H743+H744+H745</f>
        <v>102000</v>
      </c>
      <c r="I742" s="67">
        <f t="shared" si="179"/>
        <v>102000</v>
      </c>
    </row>
    <row r="743" spans="1:9" hidden="1" x14ac:dyDescent="0.25">
      <c r="A743" s="170" t="s">
        <v>424</v>
      </c>
      <c r="B743" s="87"/>
      <c r="C743" s="21"/>
      <c r="D743" s="21"/>
      <c r="E743" s="21"/>
      <c r="F743" s="87"/>
      <c r="G743" s="67"/>
      <c r="H743" s="67"/>
      <c r="I743" s="67"/>
    </row>
    <row r="744" spans="1:9" hidden="1" x14ac:dyDescent="0.25">
      <c r="A744" s="170" t="s">
        <v>425</v>
      </c>
      <c r="B744" s="87"/>
      <c r="C744" s="21"/>
      <c r="D744" s="21"/>
      <c r="E744" s="21"/>
      <c r="F744" s="87"/>
      <c r="G744" s="67">
        <v>51000</v>
      </c>
      <c r="H744" s="67">
        <v>51000</v>
      </c>
      <c r="I744" s="67">
        <v>51000</v>
      </c>
    </row>
    <row r="745" spans="1:9" hidden="1" x14ac:dyDescent="0.25">
      <c r="A745" s="170" t="s">
        <v>426</v>
      </c>
      <c r="B745" s="87"/>
      <c r="C745" s="21"/>
      <c r="D745" s="21"/>
      <c r="E745" s="21"/>
      <c r="F745" s="87"/>
      <c r="G745" s="67">
        <v>51000</v>
      </c>
      <c r="H745" s="67">
        <v>51000</v>
      </c>
      <c r="I745" s="67">
        <v>51000</v>
      </c>
    </row>
    <row r="746" spans="1:9" x14ac:dyDescent="0.25">
      <c r="A746" s="170" t="s">
        <v>312</v>
      </c>
      <c r="B746" s="87">
        <v>903</v>
      </c>
      <c r="C746" s="21">
        <v>8</v>
      </c>
      <c r="D746" s="21">
        <v>0</v>
      </c>
      <c r="E746" s="21"/>
      <c r="F746" s="87"/>
      <c r="G746" s="67">
        <f>G747</f>
        <v>120000</v>
      </c>
      <c r="H746" s="67">
        <f t="shared" ref="H746:I747" si="180">H747</f>
        <v>100000</v>
      </c>
      <c r="I746" s="67">
        <f t="shared" si="180"/>
        <v>100000</v>
      </c>
    </row>
    <row r="747" spans="1:9" x14ac:dyDescent="0.25">
      <c r="A747" s="170" t="s">
        <v>314</v>
      </c>
      <c r="B747" s="87">
        <v>903</v>
      </c>
      <c r="C747" s="21">
        <v>8</v>
      </c>
      <c r="D747" s="21">
        <v>1</v>
      </c>
      <c r="E747" s="21"/>
      <c r="F747" s="87"/>
      <c r="G747" s="67">
        <f>G748</f>
        <v>120000</v>
      </c>
      <c r="H747" s="67">
        <f t="shared" si="180"/>
        <v>100000</v>
      </c>
      <c r="I747" s="67">
        <f t="shared" si="180"/>
        <v>100000</v>
      </c>
    </row>
    <row r="748" spans="1:9" ht="25.5" x14ac:dyDescent="0.25">
      <c r="A748" s="170" t="s">
        <v>479</v>
      </c>
      <c r="B748" s="87">
        <v>903</v>
      </c>
      <c r="C748" s="21">
        <v>8</v>
      </c>
      <c r="D748" s="21">
        <v>1</v>
      </c>
      <c r="E748" s="21" t="s">
        <v>324</v>
      </c>
      <c r="F748" s="87"/>
      <c r="G748" s="67">
        <f>G749+G755</f>
        <v>120000</v>
      </c>
      <c r="H748" s="67">
        <f t="shared" ref="H748:I748" si="181">H749+H755</f>
        <v>100000</v>
      </c>
      <c r="I748" s="67">
        <f t="shared" si="181"/>
        <v>100000</v>
      </c>
    </row>
    <row r="749" spans="1:9" x14ac:dyDescent="0.25">
      <c r="A749" s="170" t="s">
        <v>325</v>
      </c>
      <c r="B749" s="87">
        <v>903</v>
      </c>
      <c r="C749" s="21">
        <v>8</v>
      </c>
      <c r="D749" s="21">
        <v>1</v>
      </c>
      <c r="E749" s="21" t="s">
        <v>326</v>
      </c>
      <c r="F749" s="87"/>
      <c r="G749" s="65">
        <f>G750</f>
        <v>100000</v>
      </c>
      <c r="H749" s="67">
        <f t="shared" ref="H749:I751" si="182">H750</f>
        <v>100000</v>
      </c>
      <c r="I749" s="67">
        <f t="shared" si="182"/>
        <v>100000</v>
      </c>
    </row>
    <row r="750" spans="1:9" ht="39" customHeight="1" x14ac:dyDescent="0.25">
      <c r="A750" s="170" t="str">
        <f>A729</f>
        <v>Межбюджетные трансферты местным бюджетам сельских поселений на реализацию основных мероприятий соответствующей подпрограммы соответствующей муниципальной программы Соболевского муниципального района (за исключением инвестиционных мероприятий)</v>
      </c>
      <c r="B750" s="87">
        <v>903</v>
      </c>
      <c r="C750" s="21">
        <v>8</v>
      </c>
      <c r="D750" s="21">
        <v>1</v>
      </c>
      <c r="E750" s="21" t="s">
        <v>480</v>
      </c>
      <c r="F750" s="87"/>
      <c r="G750" s="67">
        <f>G751</f>
        <v>100000</v>
      </c>
      <c r="H750" s="67">
        <f t="shared" si="182"/>
        <v>100000</v>
      </c>
      <c r="I750" s="67">
        <f t="shared" si="182"/>
        <v>100000</v>
      </c>
    </row>
    <row r="751" spans="1:9" x14ac:dyDescent="0.25">
      <c r="A751" s="170" t="str">
        <f>A730</f>
        <v>Межбюджетные трансферты</v>
      </c>
      <c r="B751" s="87">
        <v>903</v>
      </c>
      <c r="C751" s="21">
        <v>8</v>
      </c>
      <c r="D751" s="21">
        <v>1</v>
      </c>
      <c r="E751" s="21" t="s">
        <v>480</v>
      </c>
      <c r="F751" s="87">
        <v>500</v>
      </c>
      <c r="G751" s="67">
        <f>G752</f>
        <v>100000</v>
      </c>
      <c r="H751" s="67">
        <f t="shared" si="182"/>
        <v>100000</v>
      </c>
      <c r="I751" s="67">
        <f t="shared" si="182"/>
        <v>100000</v>
      </c>
    </row>
    <row r="752" spans="1:9" x14ac:dyDescent="0.25">
      <c r="A752" s="170" t="str">
        <f>A731</f>
        <v>Иные межбюджетные трансферты</v>
      </c>
      <c r="B752" s="87">
        <v>903</v>
      </c>
      <c r="C752" s="21">
        <v>8</v>
      </c>
      <c r="D752" s="21">
        <v>1</v>
      </c>
      <c r="E752" s="21" t="s">
        <v>480</v>
      </c>
      <c r="F752" s="87">
        <v>540</v>
      </c>
      <c r="G752" s="67">
        <f>G753+G754</f>
        <v>100000</v>
      </c>
      <c r="H752" s="67">
        <f t="shared" ref="H752:I752" si="183">H753+H754</f>
        <v>100000</v>
      </c>
      <c r="I752" s="67">
        <f t="shared" si="183"/>
        <v>100000</v>
      </c>
    </row>
    <row r="753" spans="1:9" hidden="1" x14ac:dyDescent="0.25">
      <c r="A753" s="170" t="s">
        <v>424</v>
      </c>
      <c r="B753" s="87"/>
      <c r="C753" s="21"/>
      <c r="D753" s="21"/>
      <c r="E753" s="21"/>
      <c r="F753" s="87"/>
      <c r="G753" s="67"/>
      <c r="H753" s="67"/>
      <c r="I753" s="67"/>
    </row>
    <row r="754" spans="1:9" hidden="1" x14ac:dyDescent="0.25">
      <c r="A754" s="170" t="s">
        <v>425</v>
      </c>
      <c r="B754" s="87"/>
      <c r="C754" s="21"/>
      <c r="D754" s="21"/>
      <c r="E754" s="21"/>
      <c r="F754" s="87"/>
      <c r="G754" s="67">
        <v>100000</v>
      </c>
      <c r="H754" s="67">
        <v>100000</v>
      </c>
      <c r="I754" s="67">
        <v>100000</v>
      </c>
    </row>
    <row r="755" spans="1:9" ht="25.5" x14ac:dyDescent="0.25">
      <c r="A755" s="170" t="s">
        <v>481</v>
      </c>
      <c r="B755" s="87">
        <v>903</v>
      </c>
      <c r="C755" s="21">
        <v>8</v>
      </c>
      <c r="D755" s="21">
        <v>1</v>
      </c>
      <c r="E755" s="21" t="s">
        <v>339</v>
      </c>
      <c r="F755" s="87"/>
      <c r="G755" s="67">
        <f>G756</f>
        <v>20000</v>
      </c>
      <c r="H755" s="67">
        <f t="shared" ref="H755:I757" si="184">H756</f>
        <v>0</v>
      </c>
      <c r="I755" s="67">
        <f t="shared" si="184"/>
        <v>0</v>
      </c>
    </row>
    <row r="756" spans="1:9" ht="39" customHeight="1" x14ac:dyDescent="0.25">
      <c r="A756" s="170" t="str">
        <f>A750</f>
        <v>Межбюджетные трансферты местным бюджетам сельских поселений на реализацию основных мероприятий соответствующей подпрограммы соответствующей муниципальной программы Соболевского муниципального района (за исключением инвестиционных мероприятий)</v>
      </c>
      <c r="B756" s="87">
        <v>903</v>
      </c>
      <c r="C756" s="21">
        <v>8</v>
      </c>
      <c r="D756" s="21">
        <v>1</v>
      </c>
      <c r="E756" s="21" t="s">
        <v>482</v>
      </c>
      <c r="F756" s="87"/>
      <c r="G756" s="67">
        <f>G757</f>
        <v>20000</v>
      </c>
      <c r="H756" s="67">
        <f t="shared" si="184"/>
        <v>0</v>
      </c>
      <c r="I756" s="67">
        <f t="shared" si="184"/>
        <v>0</v>
      </c>
    </row>
    <row r="757" spans="1:9" ht="15.75" customHeight="1" x14ac:dyDescent="0.25">
      <c r="A757" s="170" t="str">
        <f>A751</f>
        <v>Межбюджетные трансферты</v>
      </c>
      <c r="B757" s="87">
        <v>903</v>
      </c>
      <c r="C757" s="21">
        <v>8</v>
      </c>
      <c r="D757" s="21">
        <v>1</v>
      </c>
      <c r="E757" s="21" t="s">
        <v>482</v>
      </c>
      <c r="F757" s="87">
        <v>500</v>
      </c>
      <c r="G757" s="67">
        <f>G758</f>
        <v>20000</v>
      </c>
      <c r="H757" s="67">
        <f t="shared" si="184"/>
        <v>0</v>
      </c>
      <c r="I757" s="67">
        <f t="shared" si="184"/>
        <v>0</v>
      </c>
    </row>
    <row r="758" spans="1:9" ht="17.25" customHeight="1" x14ac:dyDescent="0.25">
      <c r="A758" s="170" t="str">
        <f>A752</f>
        <v>Иные межбюджетные трансферты</v>
      </c>
      <c r="B758" s="87">
        <v>903</v>
      </c>
      <c r="C758" s="21">
        <v>8</v>
      </c>
      <c r="D758" s="21">
        <v>1</v>
      </c>
      <c r="E758" s="21" t="s">
        <v>482</v>
      </c>
      <c r="F758" s="87">
        <v>540</v>
      </c>
      <c r="G758" s="67">
        <f>G759+G760</f>
        <v>20000</v>
      </c>
      <c r="H758" s="67"/>
      <c r="I758" s="67"/>
    </row>
    <row r="759" spans="1:9" ht="17.25" hidden="1" customHeight="1" x14ac:dyDescent="0.25">
      <c r="A759" s="169" t="s">
        <v>483</v>
      </c>
      <c r="B759" s="87"/>
      <c r="C759" s="21"/>
      <c r="D759" s="21"/>
      <c r="E759" s="21"/>
      <c r="F759" s="87"/>
      <c r="G759" s="68">
        <v>10000</v>
      </c>
      <c r="H759" s="67"/>
      <c r="I759" s="67"/>
    </row>
    <row r="760" spans="1:9" ht="17.25" hidden="1" customHeight="1" x14ac:dyDescent="0.25">
      <c r="A760" s="169" t="s">
        <v>426</v>
      </c>
      <c r="B760" s="87"/>
      <c r="C760" s="21"/>
      <c r="D760" s="21"/>
      <c r="E760" s="21"/>
      <c r="F760" s="87"/>
      <c r="G760" s="68">
        <v>10000</v>
      </c>
      <c r="H760" s="67"/>
      <c r="I760" s="67"/>
    </row>
    <row r="761" spans="1:9" x14ac:dyDescent="0.25">
      <c r="A761" s="176" t="s">
        <v>352</v>
      </c>
      <c r="B761" s="16">
        <v>903</v>
      </c>
      <c r="C761" s="16">
        <v>10</v>
      </c>
      <c r="D761" s="18">
        <v>0</v>
      </c>
      <c r="E761" s="26"/>
      <c r="F761" s="26"/>
      <c r="G761" s="66">
        <f>G762+G771</f>
        <v>140000</v>
      </c>
      <c r="H761" s="66">
        <f>H762+H771</f>
        <v>140000</v>
      </c>
      <c r="I761" s="66">
        <f>I762+I771</f>
        <v>140000</v>
      </c>
    </row>
    <row r="762" spans="1:9" x14ac:dyDescent="0.25">
      <c r="A762" s="162" t="s">
        <v>485</v>
      </c>
      <c r="B762" s="87">
        <v>903</v>
      </c>
      <c r="C762" s="87">
        <v>10</v>
      </c>
      <c r="D762" s="21">
        <v>3</v>
      </c>
      <c r="E762" s="84"/>
      <c r="F762" s="84"/>
      <c r="G762" s="67">
        <f t="shared" ref="G762:I774" si="185">G763</f>
        <v>40000</v>
      </c>
      <c r="H762" s="67">
        <f t="shared" si="185"/>
        <v>40000</v>
      </c>
      <c r="I762" s="67">
        <f t="shared" si="185"/>
        <v>40000</v>
      </c>
    </row>
    <row r="763" spans="1:9" ht="25.5" x14ac:dyDescent="0.25">
      <c r="A763" s="162" t="s">
        <v>486</v>
      </c>
      <c r="B763" s="87">
        <v>903</v>
      </c>
      <c r="C763" s="87">
        <v>10</v>
      </c>
      <c r="D763" s="21">
        <v>3</v>
      </c>
      <c r="E763" s="21" t="s">
        <v>53</v>
      </c>
      <c r="F763" s="87"/>
      <c r="G763" s="67">
        <f t="shared" si="185"/>
        <v>40000</v>
      </c>
      <c r="H763" s="67">
        <f t="shared" si="185"/>
        <v>40000</v>
      </c>
      <c r="I763" s="67">
        <f t="shared" si="185"/>
        <v>40000</v>
      </c>
    </row>
    <row r="764" spans="1:9" ht="25.5" x14ac:dyDescent="0.25">
      <c r="A764" s="162" t="s">
        <v>355</v>
      </c>
      <c r="B764" s="87">
        <v>903</v>
      </c>
      <c r="C764" s="87">
        <v>10</v>
      </c>
      <c r="D764" s="21">
        <v>3</v>
      </c>
      <c r="E764" s="21" t="s">
        <v>356</v>
      </c>
      <c r="F764" s="87"/>
      <c r="G764" s="67">
        <f>G765</f>
        <v>40000</v>
      </c>
      <c r="H764" s="67">
        <f t="shared" si="185"/>
        <v>40000</v>
      </c>
      <c r="I764" s="67">
        <f t="shared" si="185"/>
        <v>40000</v>
      </c>
    </row>
    <row r="765" spans="1:9" ht="19.5" customHeight="1" x14ac:dyDescent="0.25">
      <c r="A765" s="162" t="s">
        <v>487</v>
      </c>
      <c r="B765" s="87">
        <v>903</v>
      </c>
      <c r="C765" s="87">
        <v>10</v>
      </c>
      <c r="D765" s="21">
        <v>3</v>
      </c>
      <c r="E765" s="21" t="s">
        <v>374</v>
      </c>
      <c r="F765" s="87"/>
      <c r="G765" s="67">
        <f>G766</f>
        <v>40000</v>
      </c>
      <c r="H765" s="67">
        <f t="shared" si="185"/>
        <v>40000</v>
      </c>
      <c r="I765" s="67">
        <f t="shared" si="185"/>
        <v>40000</v>
      </c>
    </row>
    <row r="766" spans="1:9" ht="39.75" customHeight="1" x14ac:dyDescent="0.25">
      <c r="A766" s="162" t="s">
        <v>476</v>
      </c>
      <c r="B766" s="87">
        <v>903</v>
      </c>
      <c r="C766" s="87">
        <v>10</v>
      </c>
      <c r="D766" s="21">
        <v>3</v>
      </c>
      <c r="E766" s="21" t="s">
        <v>488</v>
      </c>
      <c r="F766" s="87"/>
      <c r="G766" s="67">
        <f>G767</f>
        <v>40000</v>
      </c>
      <c r="H766" s="67">
        <f t="shared" si="185"/>
        <v>40000</v>
      </c>
      <c r="I766" s="67">
        <f t="shared" si="185"/>
        <v>40000</v>
      </c>
    </row>
    <row r="767" spans="1:9" ht="16.5" customHeight="1" x14ac:dyDescent="0.25">
      <c r="A767" s="162" t="s">
        <v>422</v>
      </c>
      <c r="B767" s="87">
        <v>903</v>
      </c>
      <c r="C767" s="87">
        <v>10</v>
      </c>
      <c r="D767" s="21">
        <v>3</v>
      </c>
      <c r="E767" s="21" t="s">
        <v>488</v>
      </c>
      <c r="F767" s="87">
        <v>500</v>
      </c>
      <c r="G767" s="67">
        <f>G768</f>
        <v>40000</v>
      </c>
      <c r="H767" s="67">
        <f t="shared" si="185"/>
        <v>40000</v>
      </c>
      <c r="I767" s="67">
        <f t="shared" si="185"/>
        <v>40000</v>
      </c>
    </row>
    <row r="768" spans="1:9" ht="17.25" customHeight="1" x14ac:dyDescent="0.25">
      <c r="A768" s="162" t="s">
        <v>435</v>
      </c>
      <c r="B768" s="87">
        <v>903</v>
      </c>
      <c r="C768" s="87">
        <v>10</v>
      </c>
      <c r="D768" s="21">
        <v>3</v>
      </c>
      <c r="E768" s="21" t="s">
        <v>488</v>
      </c>
      <c r="F768" s="87">
        <v>540</v>
      </c>
      <c r="G768" s="67">
        <f>G769+G770</f>
        <v>40000</v>
      </c>
      <c r="H768" s="67">
        <f t="shared" ref="H768:I768" si="186">H769+H770</f>
        <v>40000</v>
      </c>
      <c r="I768" s="67">
        <f t="shared" si="186"/>
        <v>40000</v>
      </c>
    </row>
    <row r="769" spans="1:9" ht="19.5" hidden="1" customHeight="1" x14ac:dyDescent="0.25">
      <c r="A769" s="162" t="s">
        <v>425</v>
      </c>
      <c r="B769" s="87"/>
      <c r="C769" s="87"/>
      <c r="D769" s="21"/>
      <c r="E769" s="21"/>
      <c r="F769" s="87"/>
      <c r="G769" s="67">
        <v>20000</v>
      </c>
      <c r="H769" s="67">
        <v>20000</v>
      </c>
      <c r="I769" s="67">
        <v>20000</v>
      </c>
    </row>
    <row r="770" spans="1:9" ht="19.5" hidden="1" customHeight="1" x14ac:dyDescent="0.25">
      <c r="A770" s="162" t="s">
        <v>426</v>
      </c>
      <c r="B770" s="87"/>
      <c r="C770" s="87"/>
      <c r="D770" s="21"/>
      <c r="E770" s="21"/>
      <c r="F770" s="87"/>
      <c r="G770" s="67">
        <v>20000</v>
      </c>
      <c r="H770" s="67">
        <v>20000</v>
      </c>
      <c r="I770" s="67">
        <v>20000</v>
      </c>
    </row>
    <row r="771" spans="1:9" ht="15.75" customHeight="1" x14ac:dyDescent="0.25">
      <c r="A771" s="162" t="s">
        <v>489</v>
      </c>
      <c r="B771" s="87">
        <v>903</v>
      </c>
      <c r="C771" s="87">
        <v>10</v>
      </c>
      <c r="D771" s="21">
        <v>6</v>
      </c>
      <c r="E771" s="21"/>
      <c r="F771" s="87"/>
      <c r="G771" s="67">
        <f>G772</f>
        <v>100000</v>
      </c>
      <c r="H771" s="67">
        <f t="shared" ref="H771:I771" si="187">H772</f>
        <v>100000</v>
      </c>
      <c r="I771" s="67">
        <f t="shared" si="187"/>
        <v>100000</v>
      </c>
    </row>
    <row r="772" spans="1:9" x14ac:dyDescent="0.25">
      <c r="A772" s="162" t="s">
        <v>383</v>
      </c>
      <c r="B772" s="87">
        <v>903</v>
      </c>
      <c r="C772" s="87">
        <v>10</v>
      </c>
      <c r="D772" s="21">
        <v>6</v>
      </c>
      <c r="E772" s="21" t="s">
        <v>384</v>
      </c>
      <c r="F772" s="87"/>
      <c r="G772" s="67">
        <f t="shared" si="185"/>
        <v>100000</v>
      </c>
      <c r="H772" s="67">
        <f t="shared" si="185"/>
        <v>100000</v>
      </c>
      <c r="I772" s="67">
        <f t="shared" si="185"/>
        <v>100000</v>
      </c>
    </row>
    <row r="773" spans="1:9" ht="38.25" x14ac:dyDescent="0.25">
      <c r="A773" s="162" t="s">
        <v>490</v>
      </c>
      <c r="B773" s="87">
        <v>903</v>
      </c>
      <c r="C773" s="87">
        <v>10</v>
      </c>
      <c r="D773" s="21">
        <v>6</v>
      </c>
      <c r="E773" s="21" t="s">
        <v>491</v>
      </c>
      <c r="F773" s="87"/>
      <c r="G773" s="67">
        <f t="shared" si="185"/>
        <v>100000</v>
      </c>
      <c r="H773" s="67">
        <f t="shared" si="185"/>
        <v>100000</v>
      </c>
      <c r="I773" s="67">
        <f t="shared" si="185"/>
        <v>100000</v>
      </c>
    </row>
    <row r="774" spans="1:9" x14ac:dyDescent="0.25">
      <c r="A774" s="162" t="s">
        <v>422</v>
      </c>
      <c r="B774" s="87">
        <v>903</v>
      </c>
      <c r="C774" s="87">
        <v>10</v>
      </c>
      <c r="D774" s="21">
        <v>6</v>
      </c>
      <c r="E774" s="21" t="s">
        <v>491</v>
      </c>
      <c r="F774" s="87">
        <v>500</v>
      </c>
      <c r="G774" s="67">
        <f t="shared" si="185"/>
        <v>100000</v>
      </c>
      <c r="H774" s="67">
        <f t="shared" si="185"/>
        <v>100000</v>
      </c>
      <c r="I774" s="67">
        <f t="shared" si="185"/>
        <v>100000</v>
      </c>
    </row>
    <row r="775" spans="1:9" x14ac:dyDescent="0.25">
      <c r="A775" s="162" t="str">
        <f>A742</f>
        <v>Иные межбюджетные трансферты</v>
      </c>
      <c r="B775" s="87">
        <v>903</v>
      </c>
      <c r="C775" s="87">
        <v>10</v>
      </c>
      <c r="D775" s="21">
        <v>6</v>
      </c>
      <c r="E775" s="21" t="s">
        <v>491</v>
      </c>
      <c r="F775" s="87">
        <v>540</v>
      </c>
      <c r="G775" s="67">
        <f>G776+G777</f>
        <v>100000</v>
      </c>
      <c r="H775" s="67">
        <f t="shared" ref="H775:I775" si="188">H776+H777</f>
        <v>100000</v>
      </c>
      <c r="I775" s="67">
        <f t="shared" si="188"/>
        <v>100000</v>
      </c>
    </row>
    <row r="776" spans="1:9" hidden="1" x14ac:dyDescent="0.25">
      <c r="A776" s="162" t="s">
        <v>425</v>
      </c>
      <c r="B776" s="87"/>
      <c r="C776" s="87"/>
      <c r="D776" s="21"/>
      <c r="E776" s="21"/>
      <c r="F776" s="87"/>
      <c r="G776" s="67">
        <v>50000</v>
      </c>
      <c r="H776" s="67">
        <v>50000</v>
      </c>
      <c r="I776" s="67">
        <v>50000</v>
      </c>
    </row>
    <row r="777" spans="1:9" hidden="1" x14ac:dyDescent="0.25">
      <c r="A777" s="162" t="s">
        <v>426</v>
      </c>
      <c r="B777" s="87"/>
      <c r="C777" s="87"/>
      <c r="D777" s="21"/>
      <c r="E777" s="21"/>
      <c r="F777" s="87"/>
      <c r="G777" s="67">
        <v>50000</v>
      </c>
      <c r="H777" s="67">
        <v>50000</v>
      </c>
      <c r="I777" s="67">
        <v>50000</v>
      </c>
    </row>
    <row r="778" spans="1:9" x14ac:dyDescent="0.25">
      <c r="A778" s="162" t="s">
        <v>492</v>
      </c>
      <c r="B778" s="87">
        <v>903</v>
      </c>
      <c r="C778" s="87">
        <v>11</v>
      </c>
      <c r="D778" s="21">
        <v>0</v>
      </c>
      <c r="E778" s="21"/>
      <c r="F778" s="87"/>
      <c r="G778" s="67">
        <f t="shared" ref="G778:I784" si="189">G779</f>
        <v>50000</v>
      </c>
      <c r="H778" s="67">
        <f t="shared" si="189"/>
        <v>50000</v>
      </c>
      <c r="I778" s="67">
        <f t="shared" si="189"/>
        <v>50000</v>
      </c>
    </row>
    <row r="779" spans="1:9" x14ac:dyDescent="0.25">
      <c r="A779" s="162" t="s">
        <v>390</v>
      </c>
      <c r="B779" s="87">
        <v>903</v>
      </c>
      <c r="C779" s="87">
        <v>11</v>
      </c>
      <c r="D779" s="21">
        <v>2</v>
      </c>
      <c r="E779" s="21"/>
      <c r="F779" s="87"/>
      <c r="G779" s="67">
        <f t="shared" si="189"/>
        <v>50000</v>
      </c>
      <c r="H779" s="67">
        <f t="shared" si="189"/>
        <v>50000</v>
      </c>
      <c r="I779" s="67">
        <f t="shared" si="189"/>
        <v>50000</v>
      </c>
    </row>
    <row r="780" spans="1:9" ht="38.25" x14ac:dyDescent="0.25">
      <c r="A780" s="162" t="s">
        <v>301</v>
      </c>
      <c r="B780" s="87">
        <v>903</v>
      </c>
      <c r="C780" s="87">
        <v>11</v>
      </c>
      <c r="D780" s="21">
        <v>2</v>
      </c>
      <c r="E780" s="21" t="s">
        <v>302</v>
      </c>
      <c r="F780" s="87"/>
      <c r="G780" s="67">
        <f t="shared" si="189"/>
        <v>50000</v>
      </c>
      <c r="H780" s="67">
        <f t="shared" si="189"/>
        <v>50000</v>
      </c>
      <c r="I780" s="67">
        <f t="shared" si="189"/>
        <v>50000</v>
      </c>
    </row>
    <row r="781" spans="1:9" ht="24.75" customHeight="1" x14ac:dyDescent="0.25">
      <c r="A781" s="162" t="s">
        <v>392</v>
      </c>
      <c r="B781" s="87">
        <v>903</v>
      </c>
      <c r="C781" s="87">
        <v>11</v>
      </c>
      <c r="D781" s="21">
        <v>2</v>
      </c>
      <c r="E781" s="21" t="s">
        <v>393</v>
      </c>
      <c r="F781" s="87"/>
      <c r="G781" s="67">
        <f t="shared" si="189"/>
        <v>50000</v>
      </c>
      <c r="H781" s="67">
        <f t="shared" si="189"/>
        <v>50000</v>
      </c>
      <c r="I781" s="67">
        <f t="shared" si="189"/>
        <v>50000</v>
      </c>
    </row>
    <row r="782" spans="1:9" ht="24" customHeight="1" x14ac:dyDescent="0.25">
      <c r="A782" s="162" t="s">
        <v>494</v>
      </c>
      <c r="B782" s="87">
        <v>903</v>
      </c>
      <c r="C782" s="87">
        <v>11</v>
      </c>
      <c r="D782" s="21">
        <v>2</v>
      </c>
      <c r="E782" s="21" t="s">
        <v>397</v>
      </c>
      <c r="F782" s="87"/>
      <c r="G782" s="67">
        <f t="shared" si="189"/>
        <v>50000</v>
      </c>
      <c r="H782" s="67">
        <f t="shared" si="189"/>
        <v>50000</v>
      </c>
      <c r="I782" s="67">
        <f t="shared" si="189"/>
        <v>50000</v>
      </c>
    </row>
    <row r="783" spans="1:9" ht="38.25" customHeight="1" x14ac:dyDescent="0.25">
      <c r="A783" s="162" t="s">
        <v>493</v>
      </c>
      <c r="B783" s="87">
        <v>903</v>
      </c>
      <c r="C783" s="87">
        <v>11</v>
      </c>
      <c r="D783" s="21">
        <v>2</v>
      </c>
      <c r="E783" s="21" t="s">
        <v>495</v>
      </c>
      <c r="F783" s="87"/>
      <c r="G783" s="67">
        <f t="shared" si="189"/>
        <v>50000</v>
      </c>
      <c r="H783" s="67">
        <f t="shared" si="189"/>
        <v>50000</v>
      </c>
      <c r="I783" s="67">
        <f t="shared" si="189"/>
        <v>50000</v>
      </c>
    </row>
    <row r="784" spans="1:9" ht="15.75" customHeight="1" x14ac:dyDescent="0.25">
      <c r="A784" s="162" t="s">
        <v>422</v>
      </c>
      <c r="B784" s="87">
        <v>903</v>
      </c>
      <c r="C784" s="87">
        <v>11</v>
      </c>
      <c r="D784" s="21">
        <v>2</v>
      </c>
      <c r="E784" s="21" t="s">
        <v>495</v>
      </c>
      <c r="F784" s="87">
        <v>500</v>
      </c>
      <c r="G784" s="67">
        <f t="shared" si="189"/>
        <v>50000</v>
      </c>
      <c r="H784" s="67">
        <f>H785</f>
        <v>50000</v>
      </c>
      <c r="I784" s="67">
        <f>I785</f>
        <v>50000</v>
      </c>
    </row>
    <row r="785" spans="1:9" ht="15.75" customHeight="1" x14ac:dyDescent="0.25">
      <c r="A785" s="162" t="s">
        <v>435</v>
      </c>
      <c r="B785" s="87">
        <v>903</v>
      </c>
      <c r="C785" s="87">
        <v>11</v>
      </c>
      <c r="D785" s="21">
        <v>2</v>
      </c>
      <c r="E785" s="21" t="s">
        <v>495</v>
      </c>
      <c r="F785" s="87">
        <v>540</v>
      </c>
      <c r="G785" s="67">
        <f>G786+G787</f>
        <v>50000</v>
      </c>
      <c r="H785" s="67">
        <f t="shared" ref="H785:I785" si="190">H786+H787</f>
        <v>50000</v>
      </c>
      <c r="I785" s="67">
        <f t="shared" si="190"/>
        <v>50000</v>
      </c>
    </row>
    <row r="786" spans="1:9" ht="15.75" hidden="1" customHeight="1" x14ac:dyDescent="0.25">
      <c r="A786" s="162" t="s">
        <v>425</v>
      </c>
      <c r="B786" s="87"/>
      <c r="C786" s="87"/>
      <c r="D786" s="21"/>
      <c r="E786" s="21"/>
      <c r="F786" s="87"/>
      <c r="G786" s="67">
        <v>25000</v>
      </c>
      <c r="H786" s="67">
        <v>25000</v>
      </c>
      <c r="I786" s="67">
        <v>25000</v>
      </c>
    </row>
    <row r="787" spans="1:9" ht="15.75" hidden="1" customHeight="1" x14ac:dyDescent="0.25">
      <c r="A787" s="162" t="s">
        <v>426</v>
      </c>
      <c r="B787" s="87"/>
      <c r="C787" s="87"/>
      <c r="D787" s="21"/>
      <c r="E787" s="21"/>
      <c r="F787" s="87"/>
      <c r="G787" s="67">
        <v>25000</v>
      </c>
      <c r="H787" s="67">
        <v>25000</v>
      </c>
      <c r="I787" s="67">
        <v>25000</v>
      </c>
    </row>
    <row r="788" spans="1:9" ht="25.5" x14ac:dyDescent="0.25">
      <c r="A788" s="176" t="s">
        <v>496</v>
      </c>
      <c r="B788" s="16">
        <v>903</v>
      </c>
      <c r="C788" s="16">
        <v>14</v>
      </c>
      <c r="D788" s="18">
        <v>0</v>
      </c>
      <c r="E788" s="26"/>
      <c r="F788" s="26"/>
      <c r="G788" s="66">
        <f>G789+G807+G824</f>
        <v>83173900</v>
      </c>
      <c r="H788" s="66">
        <f>H789+H807+H824</f>
        <v>83173900</v>
      </c>
      <c r="I788" s="66">
        <f>I789+I807+I824</f>
        <v>83173900</v>
      </c>
    </row>
    <row r="789" spans="1:9" ht="25.5" x14ac:dyDescent="0.25">
      <c r="A789" s="162" t="s">
        <v>497</v>
      </c>
      <c r="B789" s="87">
        <v>903</v>
      </c>
      <c r="C789" s="87">
        <v>14</v>
      </c>
      <c r="D789" s="21">
        <v>1</v>
      </c>
      <c r="E789" s="84"/>
      <c r="F789" s="84"/>
      <c r="G789" s="67">
        <f>G790</f>
        <v>76691900</v>
      </c>
      <c r="H789" s="67">
        <f t="shared" ref="H789:I791" si="191">H790</f>
        <v>76691900</v>
      </c>
      <c r="I789" s="67">
        <f t="shared" si="191"/>
        <v>76691900</v>
      </c>
    </row>
    <row r="790" spans="1:9" ht="25.5" x14ac:dyDescent="0.25">
      <c r="A790" s="162" t="s">
        <v>498</v>
      </c>
      <c r="B790" s="87">
        <v>903</v>
      </c>
      <c r="C790" s="87">
        <v>14</v>
      </c>
      <c r="D790" s="21">
        <v>1</v>
      </c>
      <c r="E790" s="87" t="s">
        <v>78</v>
      </c>
      <c r="F790" s="87"/>
      <c r="G790" s="67">
        <f>G791</f>
        <v>76691900</v>
      </c>
      <c r="H790" s="67">
        <f t="shared" si="191"/>
        <v>76691900</v>
      </c>
      <c r="I790" s="67">
        <f t="shared" si="191"/>
        <v>76691900</v>
      </c>
    </row>
    <row r="791" spans="1:9" ht="51" x14ac:dyDescent="0.25">
      <c r="A791" s="162" t="s">
        <v>499</v>
      </c>
      <c r="B791" s="87">
        <v>903</v>
      </c>
      <c r="C791" s="87">
        <v>14</v>
      </c>
      <c r="D791" s="21">
        <v>1</v>
      </c>
      <c r="E791" s="87" t="s">
        <v>417</v>
      </c>
      <c r="F791" s="87"/>
      <c r="G791" s="67">
        <f>G792</f>
        <v>76691900</v>
      </c>
      <c r="H791" s="67">
        <f t="shared" si="191"/>
        <v>76691900</v>
      </c>
      <c r="I791" s="67">
        <f t="shared" si="191"/>
        <v>76691900</v>
      </c>
    </row>
    <row r="792" spans="1:9" ht="25.5" x14ac:dyDescent="0.25">
      <c r="A792" s="162" t="s">
        <v>500</v>
      </c>
      <c r="B792" s="87">
        <v>903</v>
      </c>
      <c r="C792" s="87">
        <v>14</v>
      </c>
      <c r="D792" s="21">
        <v>1</v>
      </c>
      <c r="E792" s="87" t="s">
        <v>501</v>
      </c>
      <c r="F792" s="87"/>
      <c r="G792" s="67">
        <f>G793+G800</f>
        <v>76691900</v>
      </c>
      <c r="H792" s="67">
        <f>H793+H800</f>
        <v>76691900</v>
      </c>
      <c r="I792" s="67">
        <f>I793+I800</f>
        <v>76691900</v>
      </c>
    </row>
    <row r="793" spans="1:9" ht="25.5" x14ac:dyDescent="0.25">
      <c r="A793" s="162" t="s">
        <v>502</v>
      </c>
      <c r="B793" s="87">
        <v>903</v>
      </c>
      <c r="C793" s="87">
        <v>14</v>
      </c>
      <c r="D793" s="21">
        <v>1</v>
      </c>
      <c r="E793" s="87" t="s">
        <v>503</v>
      </c>
      <c r="F793" s="87"/>
      <c r="G793" s="67">
        <f>G794</f>
        <v>2053000</v>
      </c>
      <c r="H793" s="67">
        <f t="shared" ref="H793:I795" si="192">H794</f>
        <v>2053000</v>
      </c>
      <c r="I793" s="67">
        <f t="shared" si="192"/>
        <v>2053000</v>
      </c>
    </row>
    <row r="794" spans="1:9" x14ac:dyDescent="0.25">
      <c r="A794" s="162" t="str">
        <f>A774</f>
        <v>Межбюджетные трансферты</v>
      </c>
      <c r="B794" s="87">
        <v>903</v>
      </c>
      <c r="C794" s="87">
        <v>14</v>
      </c>
      <c r="D794" s="21">
        <v>1</v>
      </c>
      <c r="E794" s="87" t="s">
        <v>503</v>
      </c>
      <c r="F794" s="87">
        <v>500</v>
      </c>
      <c r="G794" s="67">
        <f>G795</f>
        <v>2053000</v>
      </c>
      <c r="H794" s="67">
        <f t="shared" si="192"/>
        <v>2053000</v>
      </c>
      <c r="I794" s="67">
        <f t="shared" si="192"/>
        <v>2053000</v>
      </c>
    </row>
    <row r="795" spans="1:9" x14ac:dyDescent="0.25">
      <c r="A795" s="162" t="s">
        <v>504</v>
      </c>
      <c r="B795" s="87">
        <v>903</v>
      </c>
      <c r="C795" s="87">
        <v>14</v>
      </c>
      <c r="D795" s="21">
        <v>1</v>
      </c>
      <c r="E795" s="87" t="s">
        <v>503</v>
      </c>
      <c r="F795" s="87">
        <v>510</v>
      </c>
      <c r="G795" s="67">
        <f>G796</f>
        <v>2053000</v>
      </c>
      <c r="H795" s="67">
        <f t="shared" si="192"/>
        <v>2053000</v>
      </c>
      <c r="I795" s="67">
        <f t="shared" si="192"/>
        <v>2053000</v>
      </c>
    </row>
    <row r="796" spans="1:9" x14ac:dyDescent="0.25">
      <c r="A796" s="162" t="s">
        <v>505</v>
      </c>
      <c r="B796" s="87">
        <v>903</v>
      </c>
      <c r="C796" s="87">
        <v>14</v>
      </c>
      <c r="D796" s="21">
        <v>1</v>
      </c>
      <c r="E796" s="87" t="s">
        <v>503</v>
      </c>
      <c r="F796" s="87">
        <v>511</v>
      </c>
      <c r="G796" s="67">
        <f>G797+G798+G799</f>
        <v>2053000</v>
      </c>
      <c r="H796" s="67">
        <f t="shared" ref="H796:I796" si="193">H797+H798+H799</f>
        <v>2053000</v>
      </c>
      <c r="I796" s="67">
        <f t="shared" si="193"/>
        <v>2053000</v>
      </c>
    </row>
    <row r="797" spans="1:9" hidden="1" x14ac:dyDescent="0.25">
      <c r="A797" s="162" t="s">
        <v>424</v>
      </c>
      <c r="B797" s="87"/>
      <c r="C797" s="87"/>
      <c r="D797" s="21"/>
      <c r="E797" s="87"/>
      <c r="F797" s="87"/>
      <c r="G797" s="67">
        <v>1416000</v>
      </c>
      <c r="H797" s="67">
        <f>G797</f>
        <v>1416000</v>
      </c>
      <c r="I797" s="67">
        <f>H797</f>
        <v>1416000</v>
      </c>
    </row>
    <row r="798" spans="1:9" hidden="1" x14ac:dyDescent="0.25">
      <c r="A798" s="162" t="s">
        <v>425</v>
      </c>
      <c r="B798" s="87"/>
      <c r="C798" s="87"/>
      <c r="D798" s="21"/>
      <c r="E798" s="87"/>
      <c r="F798" s="87"/>
      <c r="G798" s="65">
        <v>334000</v>
      </c>
      <c r="H798" s="65">
        <f t="shared" ref="H798:I799" si="194">G798</f>
        <v>334000</v>
      </c>
      <c r="I798" s="65">
        <f t="shared" si="194"/>
        <v>334000</v>
      </c>
    </row>
    <row r="799" spans="1:9" hidden="1" x14ac:dyDescent="0.25">
      <c r="A799" s="162" t="s">
        <v>426</v>
      </c>
      <c r="B799" s="87"/>
      <c r="C799" s="87"/>
      <c r="D799" s="21"/>
      <c r="E799" s="87"/>
      <c r="F799" s="87"/>
      <c r="G799" s="67">
        <v>303000</v>
      </c>
      <c r="H799" s="67">
        <f t="shared" si="194"/>
        <v>303000</v>
      </c>
      <c r="I799" s="67">
        <f t="shared" si="194"/>
        <v>303000</v>
      </c>
    </row>
    <row r="800" spans="1:9" x14ac:dyDescent="0.25">
      <c r="A800" s="162" t="str">
        <f>'[1]пр 7 2017'!$B$489</f>
        <v>Дотация на выравнивание бюджетной обеспеченности поселений</v>
      </c>
      <c r="B800" s="87">
        <v>903</v>
      </c>
      <c r="C800" s="87">
        <v>14</v>
      </c>
      <c r="D800" s="21">
        <v>1</v>
      </c>
      <c r="E800" s="87" t="s">
        <v>506</v>
      </c>
      <c r="F800" s="87"/>
      <c r="G800" s="67">
        <f>G801</f>
        <v>74638900</v>
      </c>
      <c r="H800" s="67">
        <f t="shared" ref="H800:I802" si="195">H801</f>
        <v>74638900</v>
      </c>
      <c r="I800" s="67">
        <f t="shared" si="195"/>
        <v>74638900</v>
      </c>
    </row>
    <row r="801" spans="1:9" x14ac:dyDescent="0.25">
      <c r="A801" s="162" t="str">
        <f>A794</f>
        <v>Межбюджетные трансферты</v>
      </c>
      <c r="B801" s="87">
        <v>903</v>
      </c>
      <c r="C801" s="87">
        <v>14</v>
      </c>
      <c r="D801" s="21">
        <v>1</v>
      </c>
      <c r="E801" s="87" t="s">
        <v>506</v>
      </c>
      <c r="F801" s="87">
        <v>500</v>
      </c>
      <c r="G801" s="67">
        <f>G802</f>
        <v>74638900</v>
      </c>
      <c r="H801" s="67">
        <f t="shared" si="195"/>
        <v>74638900</v>
      </c>
      <c r="I801" s="67">
        <f t="shared" si="195"/>
        <v>74638900</v>
      </c>
    </row>
    <row r="802" spans="1:9" ht="18.75" customHeight="1" x14ac:dyDescent="0.25">
      <c r="A802" s="162" t="str">
        <f>A795</f>
        <v>Дотации</v>
      </c>
      <c r="B802" s="87">
        <v>903</v>
      </c>
      <c r="C802" s="87">
        <v>14</v>
      </c>
      <c r="D802" s="21">
        <v>1</v>
      </c>
      <c r="E802" s="87" t="s">
        <v>506</v>
      </c>
      <c r="F802" s="87">
        <v>510</v>
      </c>
      <c r="G802" s="67">
        <f>G803</f>
        <v>74638900</v>
      </c>
      <c r="H802" s="67">
        <f t="shared" si="195"/>
        <v>74638900</v>
      </c>
      <c r="I802" s="67">
        <f t="shared" si="195"/>
        <v>74638900</v>
      </c>
    </row>
    <row r="803" spans="1:9" x14ac:dyDescent="0.25">
      <c r="A803" s="162" t="str">
        <f>A796</f>
        <v>Дотации на выравнивание бюджетной обеспеченности</v>
      </c>
      <c r="B803" s="87">
        <v>903</v>
      </c>
      <c r="C803" s="87">
        <v>14</v>
      </c>
      <c r="D803" s="21">
        <v>1</v>
      </c>
      <c r="E803" s="87" t="s">
        <v>506</v>
      </c>
      <c r="F803" s="87">
        <v>511</v>
      </c>
      <c r="G803" s="67">
        <f>G804+G805+G806</f>
        <v>74638900</v>
      </c>
      <c r="H803" s="67">
        <f t="shared" ref="H803:I803" si="196">H804+H805+H806</f>
        <v>74638900</v>
      </c>
      <c r="I803" s="67">
        <f t="shared" si="196"/>
        <v>74638900</v>
      </c>
    </row>
    <row r="804" spans="1:9" hidden="1" x14ac:dyDescent="0.25">
      <c r="A804" s="162" t="s">
        <v>424</v>
      </c>
      <c r="B804" s="87"/>
      <c r="C804" s="87"/>
      <c r="D804" s="21"/>
      <c r="E804" s="87"/>
      <c r="F804" s="87"/>
      <c r="G804" s="67">
        <v>36639400</v>
      </c>
      <c r="H804" s="67">
        <f>G804</f>
        <v>36639400</v>
      </c>
      <c r="I804" s="67">
        <f>H804</f>
        <v>36639400</v>
      </c>
    </row>
    <row r="805" spans="1:9" hidden="1" x14ac:dyDescent="0.25">
      <c r="A805" s="162" t="s">
        <v>425</v>
      </c>
      <c r="B805" s="87"/>
      <c r="C805" s="87"/>
      <c r="D805" s="21"/>
      <c r="E805" s="87"/>
      <c r="F805" s="87"/>
      <c r="G805" s="65">
        <v>19365900</v>
      </c>
      <c r="H805" s="65">
        <f t="shared" ref="H805:I806" si="197">G805</f>
        <v>19365900</v>
      </c>
      <c r="I805" s="65">
        <f t="shared" si="197"/>
        <v>19365900</v>
      </c>
    </row>
    <row r="806" spans="1:9" hidden="1" x14ac:dyDescent="0.25">
      <c r="A806" s="162" t="s">
        <v>426</v>
      </c>
      <c r="B806" s="87"/>
      <c r="C806" s="87"/>
      <c r="D806" s="21"/>
      <c r="E806" s="87"/>
      <c r="F806" s="87"/>
      <c r="G806" s="67">
        <v>18633600</v>
      </c>
      <c r="H806" s="67">
        <f t="shared" si="197"/>
        <v>18633600</v>
      </c>
      <c r="I806" s="67">
        <f t="shared" si="197"/>
        <v>18633600</v>
      </c>
    </row>
    <row r="807" spans="1:9" ht="22.5" hidden="1" customHeight="1" x14ac:dyDescent="0.25">
      <c r="A807" s="162" t="s">
        <v>507</v>
      </c>
      <c r="B807" s="87">
        <v>903</v>
      </c>
      <c r="C807" s="87">
        <v>14</v>
      </c>
      <c r="D807" s="21">
        <v>2</v>
      </c>
      <c r="E807" s="84"/>
      <c r="F807" s="84"/>
      <c r="G807" s="67">
        <f>G808</f>
        <v>0</v>
      </c>
      <c r="H807" s="67">
        <f>H808</f>
        <v>0</v>
      </c>
      <c r="I807" s="67">
        <f>I808</f>
        <v>0</v>
      </c>
    </row>
    <row r="808" spans="1:9" ht="25.5" hidden="1" x14ac:dyDescent="0.25">
      <c r="A808" s="162" t="s">
        <v>498</v>
      </c>
      <c r="B808" s="87">
        <v>903</v>
      </c>
      <c r="C808" s="87">
        <v>14</v>
      </c>
      <c r="D808" s="21">
        <v>2</v>
      </c>
      <c r="E808" s="87" t="s">
        <v>78</v>
      </c>
      <c r="F808" s="87"/>
      <c r="G808" s="67">
        <f>G809+G815</f>
        <v>0</v>
      </c>
      <c r="H808" s="67">
        <f>H809+H815</f>
        <v>0</v>
      </c>
      <c r="I808" s="67">
        <f>I809+I815</f>
        <v>0</v>
      </c>
    </row>
    <row r="809" spans="1:9" ht="25.5" hidden="1" x14ac:dyDescent="0.25">
      <c r="A809" s="162" t="s">
        <v>413</v>
      </c>
      <c r="B809" s="87">
        <v>903</v>
      </c>
      <c r="C809" s="87">
        <v>14</v>
      </c>
      <c r="D809" s="21">
        <v>2</v>
      </c>
      <c r="E809" s="23" t="s">
        <v>80</v>
      </c>
      <c r="F809" s="87"/>
      <c r="G809" s="67">
        <f>G810</f>
        <v>0</v>
      </c>
      <c r="H809" s="67">
        <f t="shared" ref="H809:I813" si="198">H810</f>
        <v>0</v>
      </c>
      <c r="I809" s="67">
        <f t="shared" si="198"/>
        <v>0</v>
      </c>
    </row>
    <row r="810" spans="1:9" hidden="1" x14ac:dyDescent="0.25">
      <c r="A810" s="162" t="s">
        <v>508</v>
      </c>
      <c r="B810" s="87">
        <v>903</v>
      </c>
      <c r="C810" s="87">
        <v>14</v>
      </c>
      <c r="D810" s="21">
        <v>2</v>
      </c>
      <c r="E810" s="87" t="s">
        <v>509</v>
      </c>
      <c r="F810" s="87"/>
      <c r="G810" s="67">
        <f>G811</f>
        <v>0</v>
      </c>
      <c r="H810" s="67">
        <f t="shared" si="198"/>
        <v>0</v>
      </c>
      <c r="I810" s="67">
        <f t="shared" si="198"/>
        <v>0</v>
      </c>
    </row>
    <row r="811" spans="1:9" hidden="1" x14ac:dyDescent="0.25">
      <c r="A811" s="162" t="s">
        <v>510</v>
      </c>
      <c r="B811" s="87">
        <v>903</v>
      </c>
      <c r="C811" s="87">
        <v>14</v>
      </c>
      <c r="D811" s="21">
        <v>2</v>
      </c>
      <c r="E811" s="87" t="s">
        <v>511</v>
      </c>
      <c r="F811" s="87"/>
      <c r="G811" s="67">
        <f>G812</f>
        <v>0</v>
      </c>
      <c r="H811" s="67">
        <f t="shared" si="198"/>
        <v>0</v>
      </c>
      <c r="I811" s="67">
        <f t="shared" si="198"/>
        <v>0</v>
      </c>
    </row>
    <row r="812" spans="1:9" hidden="1" x14ac:dyDescent="0.25">
      <c r="A812" s="162" t="str">
        <f>A801</f>
        <v>Межбюджетные трансферты</v>
      </c>
      <c r="B812" s="87">
        <v>903</v>
      </c>
      <c r="C812" s="87">
        <v>14</v>
      </c>
      <c r="D812" s="21">
        <v>2</v>
      </c>
      <c r="E812" s="87" t="s">
        <v>511</v>
      </c>
      <c r="F812" s="87">
        <v>500</v>
      </c>
      <c r="G812" s="67">
        <f>G813</f>
        <v>0</v>
      </c>
      <c r="H812" s="67">
        <f t="shared" si="198"/>
        <v>0</v>
      </c>
      <c r="I812" s="67">
        <f t="shared" si="198"/>
        <v>0</v>
      </c>
    </row>
    <row r="813" spans="1:9" hidden="1" x14ac:dyDescent="0.25">
      <c r="A813" s="162" t="str">
        <f>A802</f>
        <v>Дотации</v>
      </c>
      <c r="B813" s="87">
        <v>903</v>
      </c>
      <c r="C813" s="87">
        <v>14</v>
      </c>
      <c r="D813" s="21">
        <v>2</v>
      </c>
      <c r="E813" s="87" t="s">
        <v>511</v>
      </c>
      <c r="F813" s="87">
        <v>510</v>
      </c>
      <c r="G813" s="67">
        <f>G814</f>
        <v>0</v>
      </c>
      <c r="H813" s="67">
        <f t="shared" si="198"/>
        <v>0</v>
      </c>
      <c r="I813" s="67">
        <f t="shared" si="198"/>
        <v>0</v>
      </c>
    </row>
    <row r="814" spans="1:9" hidden="1" x14ac:dyDescent="0.25">
      <c r="A814" s="162" t="s">
        <v>507</v>
      </c>
      <c r="B814" s="87">
        <v>903</v>
      </c>
      <c r="C814" s="87">
        <v>14</v>
      </c>
      <c r="D814" s="21">
        <v>2</v>
      </c>
      <c r="E814" s="87" t="s">
        <v>511</v>
      </c>
      <c r="F814" s="87">
        <v>512</v>
      </c>
      <c r="G814" s="67"/>
      <c r="H814" s="67">
        <v>0</v>
      </c>
      <c r="I814" s="67">
        <v>0</v>
      </c>
    </row>
    <row r="815" spans="1:9" ht="38.25" hidden="1" x14ac:dyDescent="0.25">
      <c r="A815" s="162" t="s">
        <v>512</v>
      </c>
      <c r="B815" s="87">
        <v>903</v>
      </c>
      <c r="C815" s="87">
        <v>14</v>
      </c>
      <c r="D815" s="21">
        <v>2</v>
      </c>
      <c r="E815" s="87" t="s">
        <v>417</v>
      </c>
      <c r="F815" s="87"/>
      <c r="G815" s="67">
        <f>G816</f>
        <v>0</v>
      </c>
      <c r="H815" s="67">
        <f t="shared" ref="H815:I819" si="199">H816</f>
        <v>0</v>
      </c>
      <c r="I815" s="67">
        <f t="shared" si="199"/>
        <v>0</v>
      </c>
    </row>
    <row r="816" spans="1:9" hidden="1" x14ac:dyDescent="0.25">
      <c r="A816" s="162" t="s">
        <v>513</v>
      </c>
      <c r="B816" s="87">
        <v>903</v>
      </c>
      <c r="C816" s="87">
        <v>14</v>
      </c>
      <c r="D816" s="21">
        <v>2</v>
      </c>
      <c r="E816" s="87" t="s">
        <v>514</v>
      </c>
      <c r="F816" s="87"/>
      <c r="G816" s="67">
        <f>G817</f>
        <v>0</v>
      </c>
      <c r="H816" s="67">
        <f t="shared" si="199"/>
        <v>0</v>
      </c>
      <c r="I816" s="67">
        <f t="shared" si="199"/>
        <v>0</v>
      </c>
    </row>
    <row r="817" spans="1:9" hidden="1" x14ac:dyDescent="0.25">
      <c r="A817" s="162" t="s">
        <v>515</v>
      </c>
      <c r="B817" s="87">
        <v>903</v>
      </c>
      <c r="C817" s="87">
        <v>14</v>
      </c>
      <c r="D817" s="21">
        <v>2</v>
      </c>
      <c r="E817" s="87" t="s">
        <v>516</v>
      </c>
      <c r="F817" s="87"/>
      <c r="G817" s="67">
        <f>G818</f>
        <v>0</v>
      </c>
      <c r="H817" s="67">
        <f t="shared" si="199"/>
        <v>0</v>
      </c>
      <c r="I817" s="67">
        <f t="shared" si="199"/>
        <v>0</v>
      </c>
    </row>
    <row r="818" spans="1:9" hidden="1" x14ac:dyDescent="0.25">
      <c r="A818" s="162" t="s">
        <v>422</v>
      </c>
      <c r="B818" s="87">
        <v>903</v>
      </c>
      <c r="C818" s="87">
        <v>14</v>
      </c>
      <c r="D818" s="21">
        <v>2</v>
      </c>
      <c r="E818" s="87" t="s">
        <v>516</v>
      </c>
      <c r="F818" s="87">
        <v>500</v>
      </c>
      <c r="G818" s="67">
        <f>G819</f>
        <v>0</v>
      </c>
      <c r="H818" s="67">
        <f t="shared" si="199"/>
        <v>0</v>
      </c>
      <c r="I818" s="67">
        <f t="shared" si="199"/>
        <v>0</v>
      </c>
    </row>
    <row r="819" spans="1:9" hidden="1" x14ac:dyDescent="0.25">
      <c r="A819" s="162" t="str">
        <f>A813</f>
        <v>Дотации</v>
      </c>
      <c r="B819" s="87">
        <v>903</v>
      </c>
      <c r="C819" s="87">
        <v>14</v>
      </c>
      <c r="D819" s="21">
        <v>2</v>
      </c>
      <c r="E819" s="87" t="s">
        <v>516</v>
      </c>
      <c r="F819" s="87">
        <v>510</v>
      </c>
      <c r="G819" s="67">
        <f>G820</f>
        <v>0</v>
      </c>
      <c r="H819" s="67">
        <f t="shared" si="199"/>
        <v>0</v>
      </c>
      <c r="I819" s="67">
        <f t="shared" si="199"/>
        <v>0</v>
      </c>
    </row>
    <row r="820" spans="1:9" hidden="1" x14ac:dyDescent="0.25">
      <c r="A820" s="162" t="s">
        <v>507</v>
      </c>
      <c r="B820" s="87">
        <v>903</v>
      </c>
      <c r="C820" s="87">
        <v>14</v>
      </c>
      <c r="D820" s="21">
        <v>2</v>
      </c>
      <c r="E820" s="87" t="s">
        <v>516</v>
      </c>
      <c r="F820" s="87">
        <v>512</v>
      </c>
      <c r="G820" s="67"/>
      <c r="H820" s="67">
        <v>0</v>
      </c>
      <c r="I820" s="67">
        <v>0</v>
      </c>
    </row>
    <row r="821" spans="1:9" hidden="1" x14ac:dyDescent="0.25">
      <c r="A821" s="162" t="s">
        <v>424</v>
      </c>
      <c r="B821" s="87"/>
      <c r="C821" s="87"/>
      <c r="D821" s="21"/>
      <c r="E821" s="87"/>
      <c r="F821" s="87"/>
      <c r="G821" s="67"/>
      <c r="H821" s="67"/>
      <c r="I821" s="67"/>
    </row>
    <row r="822" spans="1:9" hidden="1" x14ac:dyDescent="0.25">
      <c r="A822" s="162" t="s">
        <v>425</v>
      </c>
      <c r="B822" s="87"/>
      <c r="C822" s="87"/>
      <c r="D822" s="21"/>
      <c r="E822" s="87"/>
      <c r="F822" s="87"/>
      <c r="G822" s="67"/>
      <c r="H822" s="67"/>
      <c r="I822" s="67"/>
    </row>
    <row r="823" spans="1:9" hidden="1" x14ac:dyDescent="0.25">
      <c r="A823" s="162" t="s">
        <v>426</v>
      </c>
      <c r="B823" s="87"/>
      <c r="C823" s="87"/>
      <c r="D823" s="21"/>
      <c r="E823" s="87"/>
      <c r="F823" s="87"/>
      <c r="G823" s="67"/>
      <c r="H823" s="67"/>
      <c r="I823" s="67"/>
    </row>
    <row r="824" spans="1:9" x14ac:dyDescent="0.25">
      <c r="A824" s="162" t="s">
        <v>517</v>
      </c>
      <c r="B824" s="87">
        <v>903</v>
      </c>
      <c r="C824" s="87">
        <v>14</v>
      </c>
      <c r="D824" s="21">
        <v>3</v>
      </c>
      <c r="E824" s="84"/>
      <c r="F824" s="84"/>
      <c r="G824" s="67">
        <f t="shared" ref="G824:I829" si="200">G825</f>
        <v>6482000</v>
      </c>
      <c r="H824" s="67">
        <f t="shared" si="200"/>
        <v>6482000</v>
      </c>
      <c r="I824" s="67">
        <f t="shared" si="200"/>
        <v>6482000</v>
      </c>
    </row>
    <row r="825" spans="1:9" ht="25.5" x14ac:dyDescent="0.25">
      <c r="A825" s="162" t="str">
        <f>A808</f>
        <v>Муниципальная программа  Соболевского муниципального района  "Управление муниципальными  финансами Соболевского муниципального района .".</v>
      </c>
      <c r="B825" s="87">
        <v>903</v>
      </c>
      <c r="C825" s="87">
        <v>14</v>
      </c>
      <c r="D825" s="21">
        <v>3</v>
      </c>
      <c r="E825" s="87" t="s">
        <v>78</v>
      </c>
      <c r="F825" s="87"/>
      <c r="G825" s="67">
        <f t="shared" si="200"/>
        <v>6482000</v>
      </c>
      <c r="H825" s="67">
        <f t="shared" si="200"/>
        <v>6482000</v>
      </c>
      <c r="I825" s="67">
        <f t="shared" si="200"/>
        <v>6482000</v>
      </c>
    </row>
    <row r="826" spans="1:9" ht="51" x14ac:dyDescent="0.25">
      <c r="A826" s="162" t="s">
        <v>499</v>
      </c>
      <c r="B826" s="87">
        <v>903</v>
      </c>
      <c r="C826" s="87">
        <v>14</v>
      </c>
      <c r="D826" s="21">
        <v>3</v>
      </c>
      <c r="E826" s="87" t="s">
        <v>417</v>
      </c>
      <c r="F826" s="87"/>
      <c r="G826" s="67">
        <f t="shared" si="200"/>
        <v>6482000</v>
      </c>
      <c r="H826" s="67">
        <f t="shared" si="200"/>
        <v>6482000</v>
      </c>
      <c r="I826" s="67">
        <f t="shared" si="200"/>
        <v>6482000</v>
      </c>
    </row>
    <row r="827" spans="1:9" ht="25.5" x14ac:dyDescent="0.25">
      <c r="A827" s="162" t="s">
        <v>518</v>
      </c>
      <c r="B827" s="87">
        <v>903</v>
      </c>
      <c r="C827" s="87">
        <v>14</v>
      </c>
      <c r="D827" s="21">
        <v>3</v>
      </c>
      <c r="E827" s="87" t="s">
        <v>484</v>
      </c>
      <c r="F827" s="87"/>
      <c r="G827" s="67">
        <f t="shared" si="200"/>
        <v>6482000</v>
      </c>
      <c r="H827" s="67">
        <f t="shared" si="200"/>
        <v>6482000</v>
      </c>
      <c r="I827" s="67">
        <f t="shared" si="200"/>
        <v>6482000</v>
      </c>
    </row>
    <row r="828" spans="1:9" ht="38.25" x14ac:dyDescent="0.25">
      <c r="A828" s="162" t="s">
        <v>519</v>
      </c>
      <c r="B828" s="87">
        <v>903</v>
      </c>
      <c r="C828" s="87">
        <v>14</v>
      </c>
      <c r="D828" s="21">
        <v>3</v>
      </c>
      <c r="E828" s="87" t="s">
        <v>520</v>
      </c>
      <c r="F828" s="87"/>
      <c r="G828" s="67">
        <f t="shared" si="200"/>
        <v>6482000</v>
      </c>
      <c r="H828" s="67">
        <f t="shared" si="200"/>
        <v>6482000</v>
      </c>
      <c r="I828" s="67">
        <f t="shared" si="200"/>
        <v>6482000</v>
      </c>
    </row>
    <row r="829" spans="1:9" x14ac:dyDescent="0.25">
      <c r="A829" s="162" t="str">
        <f>A818</f>
        <v>Межбюджетные трансферты</v>
      </c>
      <c r="B829" s="87">
        <v>903</v>
      </c>
      <c r="C829" s="87">
        <v>14</v>
      </c>
      <c r="D829" s="21">
        <v>3</v>
      </c>
      <c r="E829" s="87" t="s">
        <v>520</v>
      </c>
      <c r="F829" s="87">
        <v>500</v>
      </c>
      <c r="G829" s="67">
        <f t="shared" si="200"/>
        <v>6482000</v>
      </c>
      <c r="H829" s="67">
        <f t="shared" si="200"/>
        <v>6482000</v>
      </c>
      <c r="I829" s="67">
        <f t="shared" si="200"/>
        <v>6482000</v>
      </c>
    </row>
    <row r="830" spans="1:9" x14ac:dyDescent="0.25">
      <c r="A830" s="162" t="s">
        <v>435</v>
      </c>
      <c r="B830" s="87">
        <v>903</v>
      </c>
      <c r="C830" s="87">
        <v>14</v>
      </c>
      <c r="D830" s="21">
        <v>3</v>
      </c>
      <c r="E830" s="87" t="s">
        <v>520</v>
      </c>
      <c r="F830" s="87">
        <v>540</v>
      </c>
      <c r="G830" s="67">
        <f>G831+G832+G833</f>
        <v>6482000</v>
      </c>
      <c r="H830" s="67">
        <f t="shared" ref="H830:I830" si="201">H831+H832+H833</f>
        <v>6482000</v>
      </c>
      <c r="I830" s="67">
        <f t="shared" si="201"/>
        <v>6482000</v>
      </c>
    </row>
    <row r="831" spans="1:9" hidden="1" x14ac:dyDescent="0.25">
      <c r="A831" s="162" t="s">
        <v>424</v>
      </c>
      <c r="B831" s="87"/>
      <c r="C831" s="87"/>
      <c r="D831" s="21"/>
      <c r="E831" s="87"/>
      <c r="F831" s="87"/>
      <c r="G831" s="67"/>
      <c r="H831" s="67"/>
      <c r="I831" s="67"/>
    </row>
    <row r="832" spans="1:9" hidden="1" x14ac:dyDescent="0.25">
      <c r="A832" s="162" t="s">
        <v>425</v>
      </c>
      <c r="B832" s="87"/>
      <c r="C832" s="87"/>
      <c r="D832" s="21"/>
      <c r="E832" s="87"/>
      <c r="F832" s="87"/>
      <c r="G832" s="65">
        <v>3952000</v>
      </c>
      <c r="H832" s="65">
        <v>3952000</v>
      </c>
      <c r="I832" s="65">
        <v>3952000</v>
      </c>
    </row>
    <row r="833" spans="1:10" hidden="1" x14ac:dyDescent="0.25">
      <c r="A833" s="162" t="s">
        <v>426</v>
      </c>
      <c r="B833" s="87"/>
      <c r="C833" s="87"/>
      <c r="D833" s="21"/>
      <c r="E833" s="87"/>
      <c r="F833" s="87"/>
      <c r="G833" s="65">
        <v>2530000</v>
      </c>
      <c r="H833" s="65">
        <v>2530000</v>
      </c>
      <c r="I833" s="65">
        <v>2530000</v>
      </c>
    </row>
    <row r="834" spans="1:10" x14ac:dyDescent="0.25">
      <c r="A834" s="129" t="s">
        <v>521</v>
      </c>
      <c r="B834" s="129"/>
      <c r="C834" s="129"/>
      <c r="D834" s="129"/>
      <c r="E834" s="129"/>
      <c r="F834" s="129"/>
      <c r="G834" s="71">
        <f>G835+G868+G1094+G1133</f>
        <v>262027590.53</v>
      </c>
      <c r="H834" s="71">
        <f>H835+H868+H1094+H1133</f>
        <v>243981021</v>
      </c>
      <c r="I834" s="71">
        <f>I835+I868+I1094+I1133</f>
        <v>240111156</v>
      </c>
      <c r="J834" s="15"/>
    </row>
    <row r="835" spans="1:10" x14ac:dyDescent="0.25">
      <c r="A835" s="177" t="s">
        <v>16</v>
      </c>
      <c r="B835" s="35">
        <v>904</v>
      </c>
      <c r="C835" s="36" t="s">
        <v>17</v>
      </c>
      <c r="D835" s="36" t="s">
        <v>18</v>
      </c>
      <c r="E835" s="37"/>
      <c r="F835" s="37"/>
      <c r="G835" s="72">
        <f>G836</f>
        <v>11609232</v>
      </c>
      <c r="H835" s="72">
        <f t="shared" ref="H835:I835" si="202">H836</f>
        <v>11609232</v>
      </c>
      <c r="I835" s="72">
        <f t="shared" si="202"/>
        <v>11609232</v>
      </c>
      <c r="J835" s="15"/>
    </row>
    <row r="836" spans="1:10" ht="46.5" customHeight="1" x14ac:dyDescent="0.25">
      <c r="A836" s="178" t="s">
        <v>45</v>
      </c>
      <c r="B836" s="85">
        <v>904</v>
      </c>
      <c r="C836" s="38" t="s">
        <v>17</v>
      </c>
      <c r="D836" s="38" t="s">
        <v>161</v>
      </c>
      <c r="E836" s="39"/>
      <c r="F836" s="39"/>
      <c r="G836" s="62">
        <f>G837+G849</f>
        <v>11609232</v>
      </c>
      <c r="H836" s="62">
        <f t="shared" ref="H836:I836" si="203">H837+H849</f>
        <v>11609232</v>
      </c>
      <c r="I836" s="62">
        <f t="shared" si="203"/>
        <v>11609232</v>
      </c>
      <c r="J836" s="15"/>
    </row>
    <row r="837" spans="1:10" ht="29.25" customHeight="1" x14ac:dyDescent="0.25">
      <c r="A837" s="174" t="s">
        <v>46</v>
      </c>
      <c r="B837" s="85">
        <v>904</v>
      </c>
      <c r="C837" s="38" t="s">
        <v>17</v>
      </c>
      <c r="D837" s="38" t="s">
        <v>161</v>
      </c>
      <c r="E837" s="85" t="s">
        <v>47</v>
      </c>
      <c r="F837" s="39"/>
      <c r="G837" s="62">
        <f>G838</f>
        <v>965000</v>
      </c>
      <c r="H837" s="62">
        <f t="shared" ref="H837:I839" si="204">H838</f>
        <v>965000</v>
      </c>
      <c r="I837" s="62">
        <f t="shared" si="204"/>
        <v>965000</v>
      </c>
      <c r="J837" s="15"/>
    </row>
    <row r="838" spans="1:10" ht="27.75" customHeight="1" x14ac:dyDescent="0.25">
      <c r="A838" s="174" t="s">
        <v>522</v>
      </c>
      <c r="B838" s="85">
        <v>904</v>
      </c>
      <c r="C838" s="38" t="s">
        <v>17</v>
      </c>
      <c r="D838" s="38" t="s">
        <v>161</v>
      </c>
      <c r="E838" s="85" t="s">
        <v>48</v>
      </c>
      <c r="F838" s="39"/>
      <c r="G838" s="62">
        <f>G839</f>
        <v>965000</v>
      </c>
      <c r="H838" s="62">
        <f t="shared" si="204"/>
        <v>965000</v>
      </c>
      <c r="I838" s="62">
        <f t="shared" si="204"/>
        <v>965000</v>
      </c>
      <c r="J838" s="15"/>
    </row>
    <row r="839" spans="1:10" ht="16.5" customHeight="1" x14ac:dyDescent="0.25">
      <c r="A839" s="174" t="s">
        <v>523</v>
      </c>
      <c r="B839" s="85">
        <v>904</v>
      </c>
      <c r="C839" s="38" t="s">
        <v>17</v>
      </c>
      <c r="D839" s="38" t="s">
        <v>161</v>
      </c>
      <c r="E839" s="85" t="s">
        <v>49</v>
      </c>
      <c r="F839" s="85"/>
      <c r="G839" s="62">
        <f>G840</f>
        <v>965000</v>
      </c>
      <c r="H839" s="62">
        <f t="shared" si="204"/>
        <v>965000</v>
      </c>
      <c r="I839" s="62">
        <f t="shared" si="204"/>
        <v>965000</v>
      </c>
      <c r="J839" s="15"/>
    </row>
    <row r="840" spans="1:10" ht="45.75" customHeight="1" x14ac:dyDescent="0.25">
      <c r="A840" s="174" t="s">
        <v>50</v>
      </c>
      <c r="B840" s="85">
        <v>904</v>
      </c>
      <c r="C840" s="38" t="s">
        <v>17</v>
      </c>
      <c r="D840" s="38" t="s">
        <v>161</v>
      </c>
      <c r="E840" s="85" t="s">
        <v>51</v>
      </c>
      <c r="F840" s="85"/>
      <c r="G840" s="62">
        <f>G841+G845</f>
        <v>965000</v>
      </c>
      <c r="H840" s="62">
        <f t="shared" ref="H840:I840" si="205">H841+H845</f>
        <v>965000</v>
      </c>
      <c r="I840" s="62">
        <f t="shared" si="205"/>
        <v>965000</v>
      </c>
      <c r="J840" s="15"/>
    </row>
    <row r="841" spans="1:10" ht="42" customHeight="1" x14ac:dyDescent="0.25">
      <c r="A841" s="174" t="s">
        <v>25</v>
      </c>
      <c r="B841" s="85">
        <v>904</v>
      </c>
      <c r="C841" s="38" t="s">
        <v>17</v>
      </c>
      <c r="D841" s="38" t="s">
        <v>161</v>
      </c>
      <c r="E841" s="85" t="s">
        <v>51</v>
      </c>
      <c r="F841" s="85">
        <v>100</v>
      </c>
      <c r="G841" s="62">
        <f>G842</f>
        <v>965000</v>
      </c>
      <c r="H841" s="62">
        <f t="shared" ref="H841:I841" si="206">H842</f>
        <v>965000</v>
      </c>
      <c r="I841" s="62">
        <f t="shared" si="206"/>
        <v>965000</v>
      </c>
      <c r="J841" s="15"/>
    </row>
    <row r="842" spans="1:10" ht="39" customHeight="1" x14ac:dyDescent="0.25">
      <c r="A842" s="174" t="s">
        <v>25</v>
      </c>
      <c r="B842" s="85">
        <v>904</v>
      </c>
      <c r="C842" s="38" t="s">
        <v>17</v>
      </c>
      <c r="D842" s="38" t="s">
        <v>161</v>
      </c>
      <c r="E842" s="85" t="s">
        <v>51</v>
      </c>
      <c r="F842" s="85">
        <v>120</v>
      </c>
      <c r="G842" s="62">
        <f>G843+G844</f>
        <v>965000</v>
      </c>
      <c r="H842" s="62">
        <f t="shared" ref="H842:I842" si="207">H843+H844</f>
        <v>965000</v>
      </c>
      <c r="I842" s="62">
        <f t="shared" si="207"/>
        <v>965000</v>
      </c>
      <c r="J842" s="15"/>
    </row>
    <row r="843" spans="1:10" ht="18.75" customHeight="1" x14ac:dyDescent="0.25">
      <c r="A843" s="174" t="s">
        <v>26</v>
      </c>
      <c r="B843" s="85">
        <v>904</v>
      </c>
      <c r="C843" s="38" t="s">
        <v>17</v>
      </c>
      <c r="D843" s="38" t="s">
        <v>161</v>
      </c>
      <c r="E843" s="85" t="s">
        <v>51</v>
      </c>
      <c r="F843" s="85">
        <v>121</v>
      </c>
      <c r="G843" s="62">
        <v>741167</v>
      </c>
      <c r="H843" s="62">
        <v>741167</v>
      </c>
      <c r="I843" s="62">
        <v>741167</v>
      </c>
      <c r="J843" s="15"/>
    </row>
    <row r="844" spans="1:10" ht="26.25" customHeight="1" x14ac:dyDescent="0.25">
      <c r="A844" s="174" t="s">
        <v>28</v>
      </c>
      <c r="B844" s="85">
        <v>904</v>
      </c>
      <c r="C844" s="38" t="s">
        <v>17</v>
      </c>
      <c r="D844" s="38" t="s">
        <v>161</v>
      </c>
      <c r="E844" s="85" t="s">
        <v>51</v>
      </c>
      <c r="F844" s="85">
        <v>129</v>
      </c>
      <c r="G844" s="62">
        <v>223833</v>
      </c>
      <c r="H844" s="62">
        <v>223833</v>
      </c>
      <c r="I844" s="62">
        <v>223833</v>
      </c>
      <c r="J844" s="15"/>
    </row>
    <row r="845" spans="1:10" ht="18" hidden="1" customHeight="1" x14ac:dyDescent="0.25">
      <c r="A845" s="174" t="s">
        <v>29</v>
      </c>
      <c r="B845" s="85">
        <v>904</v>
      </c>
      <c r="C845" s="38" t="s">
        <v>17</v>
      </c>
      <c r="D845" s="38" t="s">
        <v>161</v>
      </c>
      <c r="E845" s="85" t="s">
        <v>51</v>
      </c>
      <c r="F845" s="85">
        <v>200</v>
      </c>
      <c r="G845" s="62">
        <f>G846</f>
        <v>0</v>
      </c>
      <c r="H845" s="62">
        <f t="shared" ref="H845:I845" si="208">H846</f>
        <v>0</v>
      </c>
      <c r="I845" s="62">
        <f t="shared" si="208"/>
        <v>0</v>
      </c>
      <c r="J845" s="15"/>
    </row>
    <row r="846" spans="1:10" ht="15.75" hidden="1" customHeight="1" x14ac:dyDescent="0.25">
      <c r="A846" s="174" t="s">
        <v>30</v>
      </c>
      <c r="B846" s="85">
        <v>904</v>
      </c>
      <c r="C846" s="38" t="s">
        <v>17</v>
      </c>
      <c r="D846" s="38" t="s">
        <v>161</v>
      </c>
      <c r="E846" s="85" t="s">
        <v>51</v>
      </c>
      <c r="F846" s="85">
        <v>240</v>
      </c>
      <c r="G846" s="62">
        <f>G847+G848</f>
        <v>0</v>
      </c>
      <c r="H846" s="62">
        <f t="shared" ref="H846:I846" si="209">H847+H848</f>
        <v>0</v>
      </c>
      <c r="I846" s="62">
        <f t="shared" si="209"/>
        <v>0</v>
      </c>
      <c r="J846" s="15"/>
    </row>
    <row r="847" spans="1:10" ht="16.5" hidden="1" customHeight="1" x14ac:dyDescent="0.25">
      <c r="A847" s="174" t="s">
        <v>31</v>
      </c>
      <c r="B847" s="85">
        <v>904</v>
      </c>
      <c r="C847" s="38" t="s">
        <v>17</v>
      </c>
      <c r="D847" s="38" t="s">
        <v>161</v>
      </c>
      <c r="E847" s="85" t="s">
        <v>51</v>
      </c>
      <c r="F847" s="85">
        <v>242</v>
      </c>
      <c r="G847" s="62"/>
      <c r="H847" s="62">
        <f>G847</f>
        <v>0</v>
      </c>
      <c r="I847" s="62">
        <f>H847</f>
        <v>0</v>
      </c>
      <c r="J847" s="15"/>
    </row>
    <row r="848" spans="1:10" ht="18.75" hidden="1" customHeight="1" x14ac:dyDescent="0.25">
      <c r="A848" s="174" t="s">
        <v>32</v>
      </c>
      <c r="B848" s="85">
        <v>904</v>
      </c>
      <c r="C848" s="38" t="s">
        <v>17</v>
      </c>
      <c r="D848" s="38" t="s">
        <v>161</v>
      </c>
      <c r="E848" s="85" t="s">
        <v>51</v>
      </c>
      <c r="F848" s="85">
        <v>244</v>
      </c>
      <c r="G848" s="62"/>
      <c r="H848" s="62">
        <f>G848</f>
        <v>0</v>
      </c>
      <c r="I848" s="62">
        <f>H848</f>
        <v>0</v>
      </c>
      <c r="J848" s="15"/>
    </row>
    <row r="849" spans="1:10" ht="15" customHeight="1" x14ac:dyDescent="0.25">
      <c r="A849" s="174" t="s">
        <v>22</v>
      </c>
      <c r="B849" s="85">
        <v>904</v>
      </c>
      <c r="C849" s="38" t="s">
        <v>17</v>
      </c>
      <c r="D849" s="38" t="s">
        <v>161</v>
      </c>
      <c r="E849" s="85" t="s">
        <v>41</v>
      </c>
      <c r="F849" s="85"/>
      <c r="G849" s="62">
        <f>G850</f>
        <v>10644232</v>
      </c>
      <c r="H849" s="62">
        <f t="shared" ref="H849:I850" si="210">H850</f>
        <v>10644232</v>
      </c>
      <c r="I849" s="62">
        <f t="shared" si="210"/>
        <v>10644232</v>
      </c>
      <c r="J849" s="15"/>
    </row>
    <row r="850" spans="1:10" ht="12.75" customHeight="1" x14ac:dyDescent="0.25">
      <c r="A850" s="174" t="s">
        <v>22</v>
      </c>
      <c r="B850" s="85">
        <v>904</v>
      </c>
      <c r="C850" s="38" t="s">
        <v>17</v>
      </c>
      <c r="D850" s="38" t="s">
        <v>161</v>
      </c>
      <c r="E850" s="85" t="s">
        <v>41</v>
      </c>
      <c r="F850" s="85"/>
      <c r="G850" s="62">
        <f>G851</f>
        <v>10644232</v>
      </c>
      <c r="H850" s="62">
        <f t="shared" si="210"/>
        <v>10644232</v>
      </c>
      <c r="I850" s="62">
        <f t="shared" si="210"/>
        <v>10644232</v>
      </c>
      <c r="J850" s="15"/>
    </row>
    <row r="851" spans="1:10" ht="15" customHeight="1" x14ac:dyDescent="0.25">
      <c r="A851" s="174" t="s">
        <v>22</v>
      </c>
      <c r="B851" s="85">
        <v>904</v>
      </c>
      <c r="C851" s="38" t="s">
        <v>17</v>
      </c>
      <c r="D851" s="38" t="s">
        <v>161</v>
      </c>
      <c r="E851" s="85" t="s">
        <v>41</v>
      </c>
      <c r="F851" s="85"/>
      <c r="G851" s="62">
        <f>G852+G862</f>
        <v>10644232</v>
      </c>
      <c r="H851" s="62">
        <f t="shared" ref="H851:I851" si="211">H852+H862</f>
        <v>10644232</v>
      </c>
      <c r="I851" s="62">
        <f t="shared" si="211"/>
        <v>10644232</v>
      </c>
      <c r="J851" s="15"/>
    </row>
    <row r="852" spans="1:10" ht="26.25" customHeight="1" x14ac:dyDescent="0.25">
      <c r="A852" s="174" t="s">
        <v>524</v>
      </c>
      <c r="B852" s="85">
        <v>904</v>
      </c>
      <c r="C852" s="38" t="s">
        <v>17</v>
      </c>
      <c r="D852" s="38" t="s">
        <v>161</v>
      </c>
      <c r="E852" s="85" t="s">
        <v>24</v>
      </c>
      <c r="F852" s="85"/>
      <c r="G852" s="62">
        <f>G853+G858</f>
        <v>7006076</v>
      </c>
      <c r="H852" s="62">
        <f>H853+H858</f>
        <v>7006076</v>
      </c>
      <c r="I852" s="62">
        <f>I853+I858</f>
        <v>7006076</v>
      </c>
      <c r="J852" s="15"/>
    </row>
    <row r="853" spans="1:10" ht="39.75" customHeight="1" x14ac:dyDescent="0.25">
      <c r="A853" s="174" t="s">
        <v>25</v>
      </c>
      <c r="B853" s="85">
        <v>904</v>
      </c>
      <c r="C853" s="38" t="s">
        <v>17</v>
      </c>
      <c r="D853" s="38" t="s">
        <v>161</v>
      </c>
      <c r="E853" s="85" t="s">
        <v>24</v>
      </c>
      <c r="F853" s="85">
        <v>100</v>
      </c>
      <c r="G853" s="62">
        <f>G854</f>
        <v>5900716</v>
      </c>
      <c r="H853" s="62">
        <f t="shared" ref="H853:I853" si="212">H854</f>
        <v>5900716</v>
      </c>
      <c r="I853" s="62">
        <f t="shared" si="212"/>
        <v>5900716</v>
      </c>
      <c r="J853" s="15"/>
    </row>
    <row r="854" spans="1:10" ht="38.25" customHeight="1" x14ac:dyDescent="0.25">
      <c r="A854" s="174" t="s">
        <v>25</v>
      </c>
      <c r="B854" s="85">
        <v>904</v>
      </c>
      <c r="C854" s="38" t="s">
        <v>17</v>
      </c>
      <c r="D854" s="38" t="s">
        <v>161</v>
      </c>
      <c r="E854" s="85" t="s">
        <v>24</v>
      </c>
      <c r="F854" s="85">
        <v>120</v>
      </c>
      <c r="G854" s="62">
        <f>G855+G856+G857</f>
        <v>5900716</v>
      </c>
      <c r="H854" s="62">
        <f t="shared" ref="H854:I854" si="213">H855+H856+H857</f>
        <v>5900716</v>
      </c>
      <c r="I854" s="62">
        <f t="shared" si="213"/>
        <v>5900716</v>
      </c>
      <c r="J854" s="15"/>
    </row>
    <row r="855" spans="1:10" ht="13.5" customHeight="1" x14ac:dyDescent="0.25">
      <c r="A855" s="174" t="s">
        <v>26</v>
      </c>
      <c r="B855" s="85">
        <v>904</v>
      </c>
      <c r="C855" s="38" t="s">
        <v>17</v>
      </c>
      <c r="D855" s="38" t="s">
        <v>161</v>
      </c>
      <c r="E855" s="85" t="s">
        <v>24</v>
      </c>
      <c r="F855" s="85">
        <v>121</v>
      </c>
      <c r="G855" s="62">
        <v>4458291</v>
      </c>
      <c r="H855" s="62">
        <v>4458291</v>
      </c>
      <c r="I855" s="62">
        <v>4458291</v>
      </c>
      <c r="J855" s="15"/>
    </row>
    <row r="856" spans="1:10" ht="24" customHeight="1" x14ac:dyDescent="0.25">
      <c r="A856" s="174" t="s">
        <v>27</v>
      </c>
      <c r="B856" s="85">
        <v>904</v>
      </c>
      <c r="C856" s="38" t="s">
        <v>17</v>
      </c>
      <c r="D856" s="38" t="s">
        <v>161</v>
      </c>
      <c r="E856" s="85" t="s">
        <v>24</v>
      </c>
      <c r="F856" s="85">
        <v>122</v>
      </c>
      <c r="G856" s="62">
        <v>202666</v>
      </c>
      <c r="H856" s="62">
        <v>202666</v>
      </c>
      <c r="I856" s="62">
        <v>202666</v>
      </c>
      <c r="J856" s="15"/>
    </row>
    <row r="857" spans="1:10" ht="32.25" customHeight="1" x14ac:dyDescent="0.25">
      <c r="A857" s="174" t="s">
        <v>28</v>
      </c>
      <c r="B857" s="85">
        <v>904</v>
      </c>
      <c r="C857" s="38" t="s">
        <v>17</v>
      </c>
      <c r="D857" s="38" t="s">
        <v>161</v>
      </c>
      <c r="E857" s="85" t="s">
        <v>24</v>
      </c>
      <c r="F857" s="85">
        <v>129</v>
      </c>
      <c r="G857" s="62">
        <v>1239759</v>
      </c>
      <c r="H857" s="62">
        <v>1239759</v>
      </c>
      <c r="I857" s="62">
        <v>1239759</v>
      </c>
      <c r="J857" s="15"/>
    </row>
    <row r="858" spans="1:10" ht="17.25" customHeight="1" x14ac:dyDescent="0.25">
      <c r="A858" s="174" t="s">
        <v>29</v>
      </c>
      <c r="B858" s="85">
        <v>904</v>
      </c>
      <c r="C858" s="38" t="s">
        <v>17</v>
      </c>
      <c r="D858" s="38" t="s">
        <v>161</v>
      </c>
      <c r="E858" s="85" t="s">
        <v>24</v>
      </c>
      <c r="F858" s="85">
        <v>200</v>
      </c>
      <c r="G858" s="62">
        <f>G859</f>
        <v>1105360</v>
      </c>
      <c r="H858" s="62">
        <f t="shared" ref="H858:I858" si="214">H859</f>
        <v>1105360</v>
      </c>
      <c r="I858" s="62">
        <f t="shared" si="214"/>
        <v>1105360</v>
      </c>
      <c r="J858" s="15"/>
    </row>
    <row r="859" spans="1:10" ht="18.75" customHeight="1" x14ac:dyDescent="0.25">
      <c r="A859" s="174" t="s">
        <v>30</v>
      </c>
      <c r="B859" s="85">
        <v>904</v>
      </c>
      <c r="C859" s="38" t="s">
        <v>17</v>
      </c>
      <c r="D859" s="38" t="s">
        <v>161</v>
      </c>
      <c r="E859" s="85" t="s">
        <v>24</v>
      </c>
      <c r="F859" s="85">
        <v>240</v>
      </c>
      <c r="G859" s="62">
        <f>G860+G861</f>
        <v>1105360</v>
      </c>
      <c r="H859" s="62">
        <f t="shared" ref="H859:I859" si="215">H860+H861</f>
        <v>1105360</v>
      </c>
      <c r="I859" s="62">
        <f t="shared" si="215"/>
        <v>1105360</v>
      </c>
      <c r="J859" s="15"/>
    </row>
    <row r="860" spans="1:10" ht="18.75" customHeight="1" x14ac:dyDescent="0.25">
      <c r="A860" s="174" t="s">
        <v>31</v>
      </c>
      <c r="B860" s="85">
        <v>904</v>
      </c>
      <c r="C860" s="38" t="s">
        <v>17</v>
      </c>
      <c r="D860" s="38" t="s">
        <v>161</v>
      </c>
      <c r="E860" s="85" t="s">
        <v>24</v>
      </c>
      <c r="F860" s="85">
        <v>242</v>
      </c>
      <c r="G860" s="62">
        <v>867900</v>
      </c>
      <c r="H860" s="62">
        <v>867900</v>
      </c>
      <c r="I860" s="62">
        <v>867900</v>
      </c>
      <c r="J860" s="15"/>
    </row>
    <row r="861" spans="1:10" ht="16.5" customHeight="1" x14ac:dyDescent="0.25">
      <c r="A861" s="174" t="s">
        <v>32</v>
      </c>
      <c r="B861" s="85">
        <v>904</v>
      </c>
      <c r="C861" s="38" t="s">
        <v>17</v>
      </c>
      <c r="D861" s="38" t="s">
        <v>161</v>
      </c>
      <c r="E861" s="85" t="s">
        <v>24</v>
      </c>
      <c r="F861" s="85">
        <v>244</v>
      </c>
      <c r="G861" s="62">
        <v>237460</v>
      </c>
      <c r="H861" s="62">
        <v>237460</v>
      </c>
      <c r="I861" s="62">
        <v>237460</v>
      </c>
      <c r="J861" s="15"/>
    </row>
    <row r="862" spans="1:10" ht="39" customHeight="1" x14ac:dyDescent="0.25">
      <c r="A862" s="174" t="s">
        <v>525</v>
      </c>
      <c r="B862" s="85">
        <v>904</v>
      </c>
      <c r="C862" s="38" t="s">
        <v>17</v>
      </c>
      <c r="D862" s="38" t="s">
        <v>161</v>
      </c>
      <c r="E862" s="85" t="s">
        <v>126</v>
      </c>
      <c r="F862" s="85"/>
      <c r="G862" s="62">
        <f>G863</f>
        <v>3638156</v>
      </c>
      <c r="H862" s="62">
        <f t="shared" ref="H862:I863" si="216">H863</f>
        <v>3638156</v>
      </c>
      <c r="I862" s="62">
        <f t="shared" si="216"/>
        <v>3638156</v>
      </c>
      <c r="J862" s="15"/>
    </row>
    <row r="863" spans="1:10" ht="37.5" customHeight="1" x14ac:dyDescent="0.25">
      <c r="A863" s="174" t="s">
        <v>25</v>
      </c>
      <c r="B863" s="85">
        <v>904</v>
      </c>
      <c r="C863" s="38" t="s">
        <v>17</v>
      </c>
      <c r="D863" s="38" t="s">
        <v>161</v>
      </c>
      <c r="E863" s="85" t="s">
        <v>126</v>
      </c>
      <c r="F863" s="85">
        <v>100</v>
      </c>
      <c r="G863" s="62">
        <f>G864</f>
        <v>3638156</v>
      </c>
      <c r="H863" s="62">
        <f t="shared" si="216"/>
        <v>3638156</v>
      </c>
      <c r="I863" s="62">
        <f t="shared" si="216"/>
        <v>3638156</v>
      </c>
      <c r="J863" s="15"/>
    </row>
    <row r="864" spans="1:10" ht="38.25" customHeight="1" x14ac:dyDescent="0.25">
      <c r="A864" s="174" t="s">
        <v>25</v>
      </c>
      <c r="B864" s="85">
        <v>904</v>
      </c>
      <c r="C864" s="38" t="s">
        <v>17</v>
      </c>
      <c r="D864" s="38" t="s">
        <v>161</v>
      </c>
      <c r="E864" s="85" t="s">
        <v>126</v>
      </c>
      <c r="F864" s="85">
        <v>120</v>
      </c>
      <c r="G864" s="62">
        <f>G865+G866+G867</f>
        <v>3638156</v>
      </c>
      <c r="H864" s="62">
        <f t="shared" ref="H864:I864" si="217">H865+H866+H867</f>
        <v>3638156</v>
      </c>
      <c r="I864" s="62">
        <f t="shared" si="217"/>
        <v>3638156</v>
      </c>
      <c r="J864" s="15"/>
    </row>
    <row r="865" spans="1:10" ht="16.5" customHeight="1" x14ac:dyDescent="0.25">
      <c r="A865" s="174" t="s">
        <v>26</v>
      </c>
      <c r="B865" s="85">
        <v>904</v>
      </c>
      <c r="C865" s="38" t="s">
        <v>17</v>
      </c>
      <c r="D865" s="38" t="s">
        <v>161</v>
      </c>
      <c r="E865" s="85" t="s">
        <v>126</v>
      </c>
      <c r="F865" s="85">
        <v>121</v>
      </c>
      <c r="G865" s="62">
        <v>2732839</v>
      </c>
      <c r="H865" s="62">
        <v>2732839</v>
      </c>
      <c r="I865" s="62">
        <v>2732839</v>
      </c>
      <c r="J865" s="15"/>
    </row>
    <row r="866" spans="1:10" ht="27.75" customHeight="1" x14ac:dyDescent="0.25">
      <c r="A866" s="174" t="s">
        <v>27</v>
      </c>
      <c r="B866" s="85">
        <v>904</v>
      </c>
      <c r="C866" s="38" t="s">
        <v>17</v>
      </c>
      <c r="D866" s="38" t="s">
        <v>161</v>
      </c>
      <c r="E866" s="85" t="s">
        <v>126</v>
      </c>
      <c r="F866" s="85">
        <v>122</v>
      </c>
      <c r="G866" s="62">
        <v>80000</v>
      </c>
      <c r="H866" s="62">
        <v>80000</v>
      </c>
      <c r="I866" s="62">
        <v>80000</v>
      </c>
      <c r="J866" s="15"/>
    </row>
    <row r="867" spans="1:10" ht="24" customHeight="1" x14ac:dyDescent="0.25">
      <c r="A867" s="174" t="s">
        <v>28</v>
      </c>
      <c r="B867" s="85">
        <v>904</v>
      </c>
      <c r="C867" s="38" t="s">
        <v>17</v>
      </c>
      <c r="D867" s="38" t="s">
        <v>161</v>
      </c>
      <c r="E867" s="85" t="s">
        <v>126</v>
      </c>
      <c r="F867" s="85">
        <v>129</v>
      </c>
      <c r="G867" s="62">
        <v>825317</v>
      </c>
      <c r="H867" s="62">
        <v>825317</v>
      </c>
      <c r="I867" s="62">
        <v>825317</v>
      </c>
      <c r="J867" s="15"/>
    </row>
    <row r="868" spans="1:10" x14ac:dyDescent="0.25">
      <c r="A868" s="176" t="s">
        <v>291</v>
      </c>
      <c r="B868" s="16">
        <v>904</v>
      </c>
      <c r="C868" s="18">
        <v>7</v>
      </c>
      <c r="D868" s="18">
        <v>0</v>
      </c>
      <c r="E868" s="26"/>
      <c r="F868" s="26"/>
      <c r="G868" s="72">
        <f>G869+G922+G969+G1004+G1052</f>
        <v>242121112.53</v>
      </c>
      <c r="H868" s="72">
        <f>H869+H922+H969+H1004+H1052</f>
        <v>224042543</v>
      </c>
      <c r="I868" s="72">
        <f>I869+I922+I969+I1004+I1052</f>
        <v>220171678</v>
      </c>
    </row>
    <row r="869" spans="1:10" x14ac:dyDescent="0.25">
      <c r="A869" s="162" t="s">
        <v>526</v>
      </c>
      <c r="B869" s="87">
        <v>904</v>
      </c>
      <c r="C869" s="21">
        <v>7</v>
      </c>
      <c r="D869" s="21">
        <v>1</v>
      </c>
      <c r="E869" s="84"/>
      <c r="F869" s="84"/>
      <c r="G869" s="73">
        <f>G870</f>
        <v>64795642</v>
      </c>
      <c r="H869" s="73">
        <f t="shared" ref="H869:I870" si="218">H870</f>
        <v>61054238</v>
      </c>
      <c r="I869" s="73">
        <f t="shared" si="218"/>
        <v>60654238</v>
      </c>
    </row>
    <row r="870" spans="1:10" ht="25.5" x14ac:dyDescent="0.25">
      <c r="A870" s="162" t="s">
        <v>294</v>
      </c>
      <c r="B870" s="87">
        <v>904</v>
      </c>
      <c r="C870" s="21">
        <v>7</v>
      </c>
      <c r="D870" s="21">
        <v>1</v>
      </c>
      <c r="E870" s="21" t="s">
        <v>47</v>
      </c>
      <c r="F870" s="31"/>
      <c r="G870" s="62">
        <f>G871</f>
        <v>64795642</v>
      </c>
      <c r="H870" s="62">
        <f t="shared" si="218"/>
        <v>61054238</v>
      </c>
      <c r="I870" s="62">
        <f t="shared" si="218"/>
        <v>60654238</v>
      </c>
    </row>
    <row r="871" spans="1:10" ht="25.5" x14ac:dyDescent="0.25">
      <c r="A871" s="162" t="str">
        <f>'[1]пр 7 2017'!$B$522</f>
        <v>Подпрограмма  "Развитие дошкольного,общего образования и дополнительного образования детей в Соболевском районе"</v>
      </c>
      <c r="B871" s="87">
        <v>904</v>
      </c>
      <c r="C871" s="21">
        <v>7</v>
      </c>
      <c r="D871" s="21">
        <v>1</v>
      </c>
      <c r="E871" s="21" t="str">
        <f>'[1]пр 7 2017'!$E$522</f>
        <v>01 1 00 00000</v>
      </c>
      <c r="F871" s="87"/>
      <c r="G871" s="62">
        <f>G872+G902+G912+G917</f>
        <v>64795642</v>
      </c>
      <c r="H871" s="62">
        <f>H872+H902+H912+H917</f>
        <v>61054238</v>
      </c>
      <c r="I871" s="62">
        <f>I872+I902+I912+I917</f>
        <v>60654238</v>
      </c>
    </row>
    <row r="872" spans="1:10" x14ac:dyDescent="0.25">
      <c r="A872" s="162" t="str">
        <f>'[1]пр 7 2017'!$B$523</f>
        <v xml:space="preserve">Основное мероприятие "Развитие дошкольного образования" </v>
      </c>
      <c r="B872" s="87">
        <v>904</v>
      </c>
      <c r="C872" s="21">
        <v>7</v>
      </c>
      <c r="D872" s="21">
        <v>1</v>
      </c>
      <c r="E872" s="21" t="str">
        <f>'[1]пр 7 2017'!$E$523</f>
        <v>01 1 01 00000</v>
      </c>
      <c r="F872" s="87"/>
      <c r="G872" s="62">
        <f>G873+G878+G893</f>
        <v>60581238</v>
      </c>
      <c r="H872" s="62">
        <f t="shared" ref="H872:I872" si="219">H873+H878+H893</f>
        <v>60534238</v>
      </c>
      <c r="I872" s="62">
        <f t="shared" si="219"/>
        <v>60534238</v>
      </c>
    </row>
    <row r="873" spans="1:10" ht="38.25" x14ac:dyDescent="0.25">
      <c r="A873" s="162" t="s">
        <v>151</v>
      </c>
      <c r="B873" s="87">
        <v>904</v>
      </c>
      <c r="C873" s="21">
        <v>7</v>
      </c>
      <c r="D873" s="21">
        <v>1</v>
      </c>
      <c r="E873" s="21" t="str">
        <f>'[1]пр 7 2017'!$E$524</f>
        <v>01 1 01 09990</v>
      </c>
      <c r="F873" s="87"/>
      <c r="G873" s="62">
        <f>G874</f>
        <v>47000</v>
      </c>
      <c r="H873" s="67">
        <f t="shared" ref="H873:I874" si="220">H874</f>
        <v>0</v>
      </c>
      <c r="I873" s="67">
        <f t="shared" si="220"/>
        <v>0</v>
      </c>
    </row>
    <row r="874" spans="1:10" x14ac:dyDescent="0.25">
      <c r="A874" s="162" t="s">
        <v>29</v>
      </c>
      <c r="B874" s="87">
        <v>904</v>
      </c>
      <c r="C874" s="21">
        <v>7</v>
      </c>
      <c r="D874" s="21">
        <v>1</v>
      </c>
      <c r="E874" s="21" t="str">
        <f>'[1]пр 7 2017'!$E$524</f>
        <v>01 1 01 09990</v>
      </c>
      <c r="F874" s="87">
        <v>200</v>
      </c>
      <c r="G874" s="62">
        <f>G875</f>
        <v>47000</v>
      </c>
      <c r="H874" s="67">
        <f t="shared" si="220"/>
        <v>0</v>
      </c>
      <c r="I874" s="67">
        <f t="shared" si="220"/>
        <v>0</v>
      </c>
    </row>
    <row r="875" spans="1:10" ht="16.5" customHeight="1" x14ac:dyDescent="0.25">
      <c r="A875" s="162" t="s">
        <v>30</v>
      </c>
      <c r="B875" s="87">
        <v>904</v>
      </c>
      <c r="C875" s="21">
        <v>7</v>
      </c>
      <c r="D875" s="21">
        <v>1</v>
      </c>
      <c r="E875" s="21" t="str">
        <f>'[1]пр 7 2017'!$E$524</f>
        <v>01 1 01 09990</v>
      </c>
      <c r="F875" s="87">
        <v>240</v>
      </c>
      <c r="G875" s="67">
        <f>G876+G877</f>
        <v>47000</v>
      </c>
      <c r="H875" s="67">
        <f>H876+H877</f>
        <v>0</v>
      </c>
      <c r="I875" s="67">
        <f>I876+I877</f>
        <v>0</v>
      </c>
    </row>
    <row r="876" spans="1:10" ht="18" hidden="1" customHeight="1" x14ac:dyDescent="0.25">
      <c r="A876" s="162" t="s">
        <v>31</v>
      </c>
      <c r="B876" s="87">
        <v>904</v>
      </c>
      <c r="C876" s="21">
        <v>7</v>
      </c>
      <c r="D876" s="21">
        <v>1</v>
      </c>
      <c r="E876" s="21" t="str">
        <f>'[1]пр 7 2017'!$E$524</f>
        <v>01 1 01 09990</v>
      </c>
      <c r="F876" s="87">
        <v>242</v>
      </c>
      <c r="G876" s="62"/>
      <c r="H876" s="62"/>
      <c r="I876" s="67"/>
    </row>
    <row r="877" spans="1:10" ht="18" customHeight="1" x14ac:dyDescent="0.25">
      <c r="A877" s="162" t="s">
        <v>32</v>
      </c>
      <c r="B877" s="87">
        <v>904</v>
      </c>
      <c r="C877" s="21">
        <v>7</v>
      </c>
      <c r="D877" s="21">
        <v>1</v>
      </c>
      <c r="E877" s="21" t="str">
        <f>'[1]пр 7 2017'!$E$524</f>
        <v>01 1 01 09990</v>
      </c>
      <c r="F877" s="87">
        <v>244</v>
      </c>
      <c r="G877" s="67">
        <v>47000</v>
      </c>
      <c r="H877" s="67"/>
      <c r="I877" s="67"/>
    </row>
    <row r="878" spans="1:10" ht="25.5" x14ac:dyDescent="0.25">
      <c r="A878" s="162" t="s">
        <v>527</v>
      </c>
      <c r="B878" s="87">
        <v>904</v>
      </c>
      <c r="C878" s="21">
        <v>7</v>
      </c>
      <c r="D878" s="21">
        <v>1</v>
      </c>
      <c r="E878" s="21" t="s">
        <v>528</v>
      </c>
      <c r="F878" s="87"/>
      <c r="G878" s="67">
        <f>G879+G884+G888</f>
        <v>34234238</v>
      </c>
      <c r="H878" s="67">
        <f>H879+H884+H888</f>
        <v>34234238</v>
      </c>
      <c r="I878" s="67">
        <f>I879+I884+I888</f>
        <v>34234238</v>
      </c>
    </row>
    <row r="879" spans="1:10" ht="38.25" x14ac:dyDescent="0.25">
      <c r="A879" s="162" t="s">
        <v>25</v>
      </c>
      <c r="B879" s="87">
        <v>904</v>
      </c>
      <c r="C879" s="21">
        <v>7</v>
      </c>
      <c r="D879" s="21">
        <v>1</v>
      </c>
      <c r="E879" s="21" t="s">
        <v>528</v>
      </c>
      <c r="F879" s="87">
        <v>100</v>
      </c>
      <c r="G879" s="67">
        <f>G880</f>
        <v>21122843</v>
      </c>
      <c r="H879" s="67">
        <f>H880</f>
        <v>21122843</v>
      </c>
      <c r="I879" s="67">
        <f>I880</f>
        <v>21122843</v>
      </c>
    </row>
    <row r="880" spans="1:10" x14ac:dyDescent="0.25">
      <c r="A880" s="162" t="str">
        <f>A933</f>
        <v>Расходы на выплаты персоналу казенных учреждений</v>
      </c>
      <c r="B880" s="87">
        <v>904</v>
      </c>
      <c r="C880" s="21">
        <v>7</v>
      </c>
      <c r="D880" s="21">
        <v>1</v>
      </c>
      <c r="E880" s="21" t="str">
        <f>E879</f>
        <v>01 1 01 10080</v>
      </c>
      <c r="F880" s="87">
        <v>110</v>
      </c>
      <c r="G880" s="67">
        <f>G881+G882+G883</f>
        <v>21122843</v>
      </c>
      <c r="H880" s="67">
        <f>H881+H882+H883</f>
        <v>21122843</v>
      </c>
      <c r="I880" s="67">
        <f>I881+I882+I883</f>
        <v>21122843</v>
      </c>
    </row>
    <row r="881" spans="1:9" x14ac:dyDescent="0.25">
      <c r="A881" s="162" t="s">
        <v>310</v>
      </c>
      <c r="B881" s="87">
        <v>904</v>
      </c>
      <c r="C881" s="21">
        <v>7</v>
      </c>
      <c r="D881" s="21">
        <v>1</v>
      </c>
      <c r="E881" s="21" t="s">
        <v>528</v>
      </c>
      <c r="F881" s="87">
        <v>111</v>
      </c>
      <c r="G881" s="67">
        <v>13404465</v>
      </c>
      <c r="H881" s="67">
        <v>13404465</v>
      </c>
      <c r="I881" s="67">
        <v>13404465</v>
      </c>
    </row>
    <row r="882" spans="1:9" x14ac:dyDescent="0.25">
      <c r="A882" s="162" t="s">
        <v>529</v>
      </c>
      <c r="B882" s="87">
        <v>904</v>
      </c>
      <c r="C882" s="21">
        <v>7</v>
      </c>
      <c r="D882" s="21">
        <v>1</v>
      </c>
      <c r="E882" s="21" t="s">
        <v>528</v>
      </c>
      <c r="F882" s="87">
        <v>112</v>
      </c>
      <c r="G882" s="67">
        <v>3100000</v>
      </c>
      <c r="H882" s="67">
        <v>3100000</v>
      </c>
      <c r="I882" s="67">
        <v>3100000</v>
      </c>
    </row>
    <row r="883" spans="1:9" ht="25.5" x14ac:dyDescent="0.25">
      <c r="A883" s="162" t="s">
        <v>530</v>
      </c>
      <c r="B883" s="87">
        <v>904</v>
      </c>
      <c r="C883" s="21">
        <v>7</v>
      </c>
      <c r="D883" s="21">
        <v>1</v>
      </c>
      <c r="E883" s="21" t="s">
        <v>528</v>
      </c>
      <c r="F883" s="87">
        <v>119</v>
      </c>
      <c r="G883" s="67">
        <v>4618378</v>
      </c>
      <c r="H883" s="67">
        <v>4618378</v>
      </c>
      <c r="I883" s="67">
        <v>4618378</v>
      </c>
    </row>
    <row r="884" spans="1:9" x14ac:dyDescent="0.25">
      <c r="A884" s="162" t="str">
        <f>A874</f>
        <v>Закупка товаров, работ и услуг для обеспечения государственных (муниципальных) нужд</v>
      </c>
      <c r="B884" s="87">
        <v>904</v>
      </c>
      <c r="C884" s="21">
        <v>7</v>
      </c>
      <c r="D884" s="21">
        <v>1</v>
      </c>
      <c r="E884" s="21" t="s">
        <v>528</v>
      </c>
      <c r="F884" s="87">
        <v>200</v>
      </c>
      <c r="G884" s="67">
        <f>G885</f>
        <v>13010530</v>
      </c>
      <c r="H884" s="67">
        <f>H885</f>
        <v>13010530</v>
      </c>
      <c r="I884" s="67">
        <f>I885</f>
        <v>13010530</v>
      </c>
    </row>
    <row r="885" spans="1:9" ht="16.5" customHeight="1" x14ac:dyDescent="0.25">
      <c r="A885" s="162" t="str">
        <f>A875</f>
        <v>Иные закупки товаров, работ и услуг для обеспечения государственных (муниципальных) нужд</v>
      </c>
      <c r="B885" s="87">
        <v>904</v>
      </c>
      <c r="C885" s="21">
        <v>7</v>
      </c>
      <c r="D885" s="21">
        <v>1</v>
      </c>
      <c r="E885" s="21" t="s">
        <v>528</v>
      </c>
      <c r="F885" s="87">
        <v>240</v>
      </c>
      <c r="G885" s="67">
        <f>G886+G887</f>
        <v>13010530</v>
      </c>
      <c r="H885" s="67">
        <f>H886+H887</f>
        <v>13010530</v>
      </c>
      <c r="I885" s="67">
        <f>I886+I887</f>
        <v>13010530</v>
      </c>
    </row>
    <row r="886" spans="1:9" x14ac:dyDescent="0.25">
      <c r="A886" s="162" t="str">
        <f>A876</f>
        <v>Закупка товаров, работ, услуг в сфере информационно-коммуникационных технологий</v>
      </c>
      <c r="B886" s="87">
        <v>904</v>
      </c>
      <c r="C886" s="21">
        <v>7</v>
      </c>
      <c r="D886" s="21">
        <v>1</v>
      </c>
      <c r="E886" s="21" t="s">
        <v>528</v>
      </c>
      <c r="F886" s="87">
        <v>242</v>
      </c>
      <c r="G886" s="67">
        <v>384475</v>
      </c>
      <c r="H886" s="67">
        <v>384475</v>
      </c>
      <c r="I886" s="67">
        <v>384475</v>
      </c>
    </row>
    <row r="887" spans="1:9" ht="18" customHeight="1" x14ac:dyDescent="0.25">
      <c r="A887" s="162" t="str">
        <f>A877</f>
        <v>Прочая закупка товаров, работ и услуг для обеспечения государственных (муниципальных) нужд</v>
      </c>
      <c r="B887" s="87">
        <v>904</v>
      </c>
      <c r="C887" s="21">
        <v>7</v>
      </c>
      <c r="D887" s="21">
        <v>1</v>
      </c>
      <c r="E887" s="21" t="s">
        <v>528</v>
      </c>
      <c r="F887" s="87">
        <v>244</v>
      </c>
      <c r="G887" s="67">
        <v>12626055</v>
      </c>
      <c r="H887" s="67">
        <v>12626055</v>
      </c>
      <c r="I887" s="67">
        <v>12626055</v>
      </c>
    </row>
    <row r="888" spans="1:9" x14ac:dyDescent="0.25">
      <c r="A888" s="162" t="s">
        <v>33</v>
      </c>
      <c r="B888" s="87">
        <v>904</v>
      </c>
      <c r="C888" s="21">
        <v>7</v>
      </c>
      <c r="D888" s="21">
        <v>1</v>
      </c>
      <c r="E888" s="21" t="s">
        <v>528</v>
      </c>
      <c r="F888" s="87">
        <v>800</v>
      </c>
      <c r="G888" s="67">
        <f>G889</f>
        <v>100865</v>
      </c>
      <c r="H888" s="67">
        <f>H889</f>
        <v>100865</v>
      </c>
      <c r="I888" s="67">
        <f>I889</f>
        <v>100865</v>
      </c>
    </row>
    <row r="889" spans="1:9" x14ac:dyDescent="0.25">
      <c r="A889" s="162" t="s">
        <v>34</v>
      </c>
      <c r="B889" s="87">
        <v>904</v>
      </c>
      <c r="C889" s="21">
        <v>7</v>
      </c>
      <c r="D889" s="21">
        <v>1</v>
      </c>
      <c r="E889" s="21" t="s">
        <v>528</v>
      </c>
      <c r="F889" s="87">
        <v>850</v>
      </c>
      <c r="G889" s="67">
        <f>G890+G891+G892</f>
        <v>100865</v>
      </c>
      <c r="H889" s="67">
        <f>H890+H891+H892</f>
        <v>100865</v>
      </c>
      <c r="I889" s="67">
        <f>I890+I891+I892</f>
        <v>100865</v>
      </c>
    </row>
    <row r="890" spans="1:9" x14ac:dyDescent="0.25">
      <c r="A890" s="162" t="s">
        <v>35</v>
      </c>
      <c r="B890" s="87">
        <v>904</v>
      </c>
      <c r="C890" s="21">
        <v>7</v>
      </c>
      <c r="D890" s="21">
        <v>1</v>
      </c>
      <c r="E890" s="21" t="s">
        <v>528</v>
      </c>
      <c r="F890" s="87">
        <v>851</v>
      </c>
      <c r="G890" s="67">
        <v>92697</v>
      </c>
      <c r="H890" s="67">
        <v>92697</v>
      </c>
      <c r="I890" s="67">
        <v>92697</v>
      </c>
    </row>
    <row r="891" spans="1:9" x14ac:dyDescent="0.25">
      <c r="A891" s="162" t="s">
        <v>36</v>
      </c>
      <c r="B891" s="87">
        <v>904</v>
      </c>
      <c r="C891" s="21">
        <v>7</v>
      </c>
      <c r="D891" s="21">
        <v>1</v>
      </c>
      <c r="E891" s="21" t="s">
        <v>528</v>
      </c>
      <c r="F891" s="87">
        <v>852</v>
      </c>
      <c r="G891" s="67">
        <v>8168</v>
      </c>
      <c r="H891" s="67">
        <v>8168</v>
      </c>
      <c r="I891" s="67">
        <v>8168</v>
      </c>
    </row>
    <row r="892" spans="1:9" hidden="1" x14ac:dyDescent="0.25">
      <c r="A892" s="162" t="s">
        <v>37</v>
      </c>
      <c r="B892" s="87">
        <v>904</v>
      </c>
      <c r="C892" s="21">
        <v>7</v>
      </c>
      <c r="D892" s="21">
        <v>1</v>
      </c>
      <c r="E892" s="21" t="s">
        <v>528</v>
      </c>
      <c r="F892" s="87">
        <v>853</v>
      </c>
      <c r="G892" s="67"/>
      <c r="H892" s="67"/>
      <c r="I892" s="67"/>
    </row>
    <row r="893" spans="1:9" ht="59.25" customHeight="1" x14ac:dyDescent="0.25">
      <c r="A893" s="162" t="s">
        <v>531</v>
      </c>
      <c r="B893" s="87">
        <v>904</v>
      </c>
      <c r="C893" s="21">
        <v>7</v>
      </c>
      <c r="D893" s="21">
        <v>1</v>
      </c>
      <c r="E893" s="21" t="s">
        <v>532</v>
      </c>
      <c r="F893" s="87"/>
      <c r="G893" s="67">
        <f>G894+G898</f>
        <v>26300000</v>
      </c>
      <c r="H893" s="67">
        <f>H894+H898</f>
        <v>26300000</v>
      </c>
      <c r="I893" s="67">
        <f t="shared" ref="I893" si="221">I894+I898</f>
        <v>26300000</v>
      </c>
    </row>
    <row r="894" spans="1:9" ht="38.25" x14ac:dyDescent="0.25">
      <c r="A894" s="162" t="str">
        <f>A879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894" s="87">
        <v>904</v>
      </c>
      <c r="C894" s="21">
        <v>7</v>
      </c>
      <c r="D894" s="21">
        <v>1</v>
      </c>
      <c r="E894" s="21" t="s">
        <v>532</v>
      </c>
      <c r="F894" s="87">
        <v>100</v>
      </c>
      <c r="G894" s="67">
        <f>G895</f>
        <v>25289000</v>
      </c>
      <c r="H894" s="67">
        <f>H895</f>
        <v>25289000</v>
      </c>
      <c r="I894" s="67">
        <f>I895</f>
        <v>25289000</v>
      </c>
    </row>
    <row r="895" spans="1:9" x14ac:dyDescent="0.25">
      <c r="A895" s="162" t="str">
        <f>A880</f>
        <v>Расходы на выплаты персоналу казенных учреждений</v>
      </c>
      <c r="B895" s="87">
        <v>904</v>
      </c>
      <c r="C895" s="21">
        <v>7</v>
      </c>
      <c r="D895" s="21">
        <v>1</v>
      </c>
      <c r="E895" s="21" t="str">
        <f>E894</f>
        <v>01 1 01 40230</v>
      </c>
      <c r="F895" s="87">
        <v>110</v>
      </c>
      <c r="G895" s="67">
        <f>G896+G897</f>
        <v>25289000</v>
      </c>
      <c r="H895" s="67">
        <f>H896+H897</f>
        <v>25289000</v>
      </c>
      <c r="I895" s="67">
        <f>I896+I897</f>
        <v>25289000</v>
      </c>
    </row>
    <row r="896" spans="1:9" x14ac:dyDescent="0.25">
      <c r="A896" s="162" t="str">
        <f>A881</f>
        <v>Фонд оплаты труда учреждений</v>
      </c>
      <c r="B896" s="87">
        <v>904</v>
      </c>
      <c r="C896" s="21">
        <v>7</v>
      </c>
      <c r="D896" s="21">
        <v>1</v>
      </c>
      <c r="E896" s="21" t="s">
        <v>532</v>
      </c>
      <c r="F896" s="87">
        <v>111</v>
      </c>
      <c r="G896" s="67">
        <v>19423187</v>
      </c>
      <c r="H896" s="67">
        <v>19423187</v>
      </c>
      <c r="I896" s="67">
        <v>19423187</v>
      </c>
    </row>
    <row r="897" spans="1:9" ht="25.5" x14ac:dyDescent="0.25">
      <c r="A897" s="162" t="str">
        <f>A883</f>
        <v>Взносы по обязательному социальному страхованию на выплаты по оплате труда работников и иные выплаты работникам учреждений</v>
      </c>
      <c r="B897" s="87">
        <v>904</v>
      </c>
      <c r="C897" s="21">
        <v>7</v>
      </c>
      <c r="D897" s="21">
        <v>1</v>
      </c>
      <c r="E897" s="21" t="s">
        <v>532</v>
      </c>
      <c r="F897" s="87">
        <v>119</v>
      </c>
      <c r="G897" s="67">
        <v>5865813</v>
      </c>
      <c r="H897" s="67">
        <v>5865813</v>
      </c>
      <c r="I897" s="67">
        <v>5865813</v>
      </c>
    </row>
    <row r="898" spans="1:9" x14ac:dyDescent="0.25">
      <c r="A898" s="162" t="str">
        <f>A884</f>
        <v>Закупка товаров, работ и услуг для обеспечения государственных (муниципальных) нужд</v>
      </c>
      <c r="B898" s="87">
        <v>904</v>
      </c>
      <c r="C898" s="21">
        <v>7</v>
      </c>
      <c r="D898" s="21">
        <v>1</v>
      </c>
      <c r="E898" s="21" t="s">
        <v>532</v>
      </c>
      <c r="F898" s="87">
        <v>200</v>
      </c>
      <c r="G898" s="67">
        <f>G899</f>
        <v>1011000</v>
      </c>
      <c r="H898" s="67">
        <f>H899</f>
        <v>1011000</v>
      </c>
      <c r="I898" s="67">
        <f>I899</f>
        <v>1011000</v>
      </c>
    </row>
    <row r="899" spans="1:9" ht="18" customHeight="1" x14ac:dyDescent="0.25">
      <c r="A899" s="162" t="str">
        <f>A885</f>
        <v>Иные закупки товаров, работ и услуг для обеспечения государственных (муниципальных) нужд</v>
      </c>
      <c r="B899" s="87">
        <v>904</v>
      </c>
      <c r="C899" s="21">
        <v>7</v>
      </c>
      <c r="D899" s="21">
        <v>1</v>
      </c>
      <c r="E899" s="21" t="s">
        <v>532</v>
      </c>
      <c r="F899" s="87">
        <v>240</v>
      </c>
      <c r="G899" s="67">
        <f>G900+G901</f>
        <v>1011000</v>
      </c>
      <c r="H899" s="67">
        <f>H900+H901</f>
        <v>1011000</v>
      </c>
      <c r="I899" s="67">
        <f>I900+I901</f>
        <v>1011000</v>
      </c>
    </row>
    <row r="900" spans="1:9" x14ac:dyDescent="0.25">
      <c r="A900" s="162" t="str">
        <f>A886</f>
        <v>Закупка товаров, работ, услуг в сфере информационно-коммуникационных технологий</v>
      </c>
      <c r="B900" s="87">
        <v>904</v>
      </c>
      <c r="C900" s="21">
        <v>7</v>
      </c>
      <c r="D900" s="21">
        <v>1</v>
      </c>
      <c r="E900" s="21" t="s">
        <v>532</v>
      </c>
      <c r="F900" s="87">
        <v>242</v>
      </c>
      <c r="G900" s="67">
        <v>400000</v>
      </c>
      <c r="H900" s="67">
        <v>400000</v>
      </c>
      <c r="I900" s="67">
        <v>400000</v>
      </c>
    </row>
    <row r="901" spans="1:9" ht="15.75" customHeight="1" x14ac:dyDescent="0.25">
      <c r="A901" s="162" t="str">
        <f>A887</f>
        <v>Прочая закупка товаров, работ и услуг для обеспечения государственных (муниципальных) нужд</v>
      </c>
      <c r="B901" s="87">
        <v>904</v>
      </c>
      <c r="C901" s="21">
        <v>7</v>
      </c>
      <c r="D901" s="21">
        <v>1</v>
      </c>
      <c r="E901" s="21" t="s">
        <v>532</v>
      </c>
      <c r="F901" s="87">
        <v>244</v>
      </c>
      <c r="G901" s="67">
        <v>611000</v>
      </c>
      <c r="H901" s="67">
        <v>611000</v>
      </c>
      <c r="I901" s="67">
        <v>611000</v>
      </c>
    </row>
    <row r="902" spans="1:9" ht="15.75" hidden="1" customHeight="1" x14ac:dyDescent="0.25">
      <c r="A902" s="162" t="s">
        <v>533</v>
      </c>
      <c r="B902" s="87">
        <v>904</v>
      </c>
      <c r="C902" s="21">
        <v>7</v>
      </c>
      <c r="D902" s="21">
        <v>1</v>
      </c>
      <c r="E902" s="21" t="s">
        <v>534</v>
      </c>
      <c r="F902" s="87"/>
      <c r="G902" s="67">
        <f>G903</f>
        <v>0</v>
      </c>
      <c r="H902" s="67">
        <f t="shared" ref="H902:I902" si="222">H903</f>
        <v>0</v>
      </c>
      <c r="I902" s="67">
        <f t="shared" si="222"/>
        <v>0</v>
      </c>
    </row>
    <row r="903" spans="1:9" ht="51.75" hidden="1" customHeight="1" x14ac:dyDescent="0.25">
      <c r="A903" s="162" t="s">
        <v>531</v>
      </c>
      <c r="B903" s="87">
        <v>904</v>
      </c>
      <c r="C903" s="21">
        <v>7</v>
      </c>
      <c r="D903" s="21">
        <v>1</v>
      </c>
      <c r="E903" s="21" t="s">
        <v>535</v>
      </c>
      <c r="F903" s="87"/>
      <c r="G903" s="67">
        <f>G904+G908</f>
        <v>0</v>
      </c>
      <c r="H903" s="67">
        <f>H904+H908</f>
        <v>0</v>
      </c>
      <c r="I903" s="67">
        <f>I904+I908</f>
        <v>0</v>
      </c>
    </row>
    <row r="904" spans="1:9" ht="47.25" hidden="1" customHeight="1" x14ac:dyDescent="0.25">
      <c r="A904" s="162" t="s">
        <v>25</v>
      </c>
      <c r="B904" s="87">
        <v>904</v>
      </c>
      <c r="C904" s="21">
        <v>7</v>
      </c>
      <c r="D904" s="21">
        <v>1</v>
      </c>
      <c r="E904" s="21" t="s">
        <v>535</v>
      </c>
      <c r="F904" s="87">
        <v>100</v>
      </c>
      <c r="G904" s="67">
        <f>G905</f>
        <v>0</v>
      </c>
      <c r="H904" s="67">
        <f t="shared" ref="H904:I904" si="223">H905</f>
        <v>0</v>
      </c>
      <c r="I904" s="67">
        <f t="shared" si="223"/>
        <v>0</v>
      </c>
    </row>
    <row r="905" spans="1:9" ht="19.5" hidden="1" customHeight="1" x14ac:dyDescent="0.25">
      <c r="A905" s="162" t="s">
        <v>536</v>
      </c>
      <c r="B905" s="87">
        <v>904</v>
      </c>
      <c r="C905" s="21">
        <v>7</v>
      </c>
      <c r="D905" s="21">
        <v>1</v>
      </c>
      <c r="E905" s="21" t="s">
        <v>535</v>
      </c>
      <c r="F905" s="87">
        <v>110</v>
      </c>
      <c r="G905" s="67">
        <f>G906+G907</f>
        <v>0</v>
      </c>
      <c r="H905" s="67">
        <f t="shared" ref="H905:I905" si="224">H906+H907</f>
        <v>0</v>
      </c>
      <c r="I905" s="67">
        <f t="shared" si="224"/>
        <v>0</v>
      </c>
    </row>
    <row r="906" spans="1:9" ht="15.75" hidden="1" customHeight="1" x14ac:dyDescent="0.25">
      <c r="A906" s="162" t="s">
        <v>310</v>
      </c>
      <c r="B906" s="87">
        <v>904</v>
      </c>
      <c r="C906" s="21">
        <v>7</v>
      </c>
      <c r="D906" s="21">
        <v>1</v>
      </c>
      <c r="E906" s="21" t="s">
        <v>535</v>
      </c>
      <c r="F906" s="87">
        <v>111</v>
      </c>
      <c r="G906" s="67"/>
      <c r="H906" s="67"/>
      <c r="I906" s="67"/>
    </row>
    <row r="907" spans="1:9" ht="25.5" hidden="1" customHeight="1" x14ac:dyDescent="0.25">
      <c r="A907" s="162" t="s">
        <v>530</v>
      </c>
      <c r="B907" s="87">
        <v>904</v>
      </c>
      <c r="C907" s="21">
        <v>7</v>
      </c>
      <c r="D907" s="21">
        <v>1</v>
      </c>
      <c r="E907" s="21" t="s">
        <v>535</v>
      </c>
      <c r="F907" s="87">
        <v>119</v>
      </c>
      <c r="G907" s="67"/>
      <c r="H907" s="67"/>
      <c r="I907" s="67"/>
    </row>
    <row r="908" spans="1:9" ht="15" hidden="1" customHeight="1" x14ac:dyDescent="0.25">
      <c r="A908" s="162" t="s">
        <v>29</v>
      </c>
      <c r="B908" s="87">
        <v>904</v>
      </c>
      <c r="C908" s="21">
        <v>7</v>
      </c>
      <c r="D908" s="21">
        <v>1</v>
      </c>
      <c r="E908" s="21" t="s">
        <v>535</v>
      </c>
      <c r="F908" s="87">
        <v>200</v>
      </c>
      <c r="G908" s="67">
        <f>G909</f>
        <v>0</v>
      </c>
      <c r="H908" s="67">
        <f t="shared" ref="H908:I908" si="225">H909</f>
        <v>0</v>
      </c>
      <c r="I908" s="67">
        <f t="shared" si="225"/>
        <v>0</v>
      </c>
    </row>
    <row r="909" spans="1:9" ht="21.75" hidden="1" customHeight="1" x14ac:dyDescent="0.25">
      <c r="A909" s="162" t="s">
        <v>30</v>
      </c>
      <c r="B909" s="87">
        <v>904</v>
      </c>
      <c r="C909" s="21">
        <v>7</v>
      </c>
      <c r="D909" s="21">
        <v>1</v>
      </c>
      <c r="E909" s="21" t="s">
        <v>535</v>
      </c>
      <c r="F909" s="87">
        <v>240</v>
      </c>
      <c r="G909" s="67">
        <f>G910+G911</f>
        <v>0</v>
      </c>
      <c r="H909" s="67">
        <f t="shared" ref="H909:I909" si="226">H910+H911</f>
        <v>0</v>
      </c>
      <c r="I909" s="67">
        <f t="shared" si="226"/>
        <v>0</v>
      </c>
    </row>
    <row r="910" spans="1:9" ht="18" hidden="1" customHeight="1" x14ac:dyDescent="0.25">
      <c r="A910" s="162" t="s">
        <v>31</v>
      </c>
      <c r="B910" s="87">
        <v>904</v>
      </c>
      <c r="C910" s="21">
        <v>7</v>
      </c>
      <c r="D910" s="21">
        <v>1</v>
      </c>
      <c r="E910" s="21" t="s">
        <v>535</v>
      </c>
      <c r="F910" s="87">
        <v>242</v>
      </c>
      <c r="G910" s="67"/>
      <c r="H910" s="67"/>
      <c r="I910" s="67"/>
    </row>
    <row r="911" spans="1:9" ht="20.25" hidden="1" customHeight="1" x14ac:dyDescent="0.25">
      <c r="A911" s="162" t="s">
        <v>32</v>
      </c>
      <c r="B911" s="87">
        <v>904</v>
      </c>
      <c r="C911" s="21">
        <v>7</v>
      </c>
      <c r="D911" s="21">
        <v>1</v>
      </c>
      <c r="E911" s="21" t="s">
        <v>535</v>
      </c>
      <c r="F911" s="87">
        <v>244</v>
      </c>
      <c r="G911" s="67"/>
      <c r="H911" s="67"/>
      <c r="I911" s="67"/>
    </row>
    <row r="912" spans="1:9" ht="18.75" customHeight="1" x14ac:dyDescent="0.25">
      <c r="A912" s="162" t="s">
        <v>537</v>
      </c>
      <c r="B912" s="87">
        <v>904</v>
      </c>
      <c r="C912" s="21">
        <v>7</v>
      </c>
      <c r="D912" s="21">
        <v>1</v>
      </c>
      <c r="E912" s="21" t="s">
        <v>538</v>
      </c>
      <c r="F912" s="87"/>
      <c r="G912" s="67">
        <f>G913</f>
        <v>100000</v>
      </c>
      <c r="H912" s="67">
        <f t="shared" ref="H912:I915" si="227">H913</f>
        <v>120000</v>
      </c>
      <c r="I912" s="67">
        <f t="shared" si="227"/>
        <v>120000</v>
      </c>
    </row>
    <row r="913" spans="1:10" ht="39.75" customHeight="1" x14ac:dyDescent="0.25">
      <c r="A913" s="162" t="s">
        <v>151</v>
      </c>
      <c r="B913" s="87">
        <v>904</v>
      </c>
      <c r="C913" s="21">
        <v>7</v>
      </c>
      <c r="D913" s="21">
        <v>1</v>
      </c>
      <c r="E913" s="21" t="s">
        <v>539</v>
      </c>
      <c r="F913" s="87"/>
      <c r="G913" s="67">
        <f>G914</f>
        <v>100000</v>
      </c>
      <c r="H913" s="67">
        <f t="shared" si="227"/>
        <v>120000</v>
      </c>
      <c r="I913" s="67">
        <f t="shared" si="227"/>
        <v>120000</v>
      </c>
    </row>
    <row r="914" spans="1:10" ht="16.5" customHeight="1" x14ac:dyDescent="0.25">
      <c r="A914" s="162" t="s">
        <v>117</v>
      </c>
      <c r="B914" s="87">
        <v>904</v>
      </c>
      <c r="C914" s="21">
        <v>7</v>
      </c>
      <c r="D914" s="21">
        <v>1</v>
      </c>
      <c r="E914" s="21" t="s">
        <v>539</v>
      </c>
      <c r="F914" s="87">
        <v>200</v>
      </c>
      <c r="G914" s="67">
        <f>G915</f>
        <v>100000</v>
      </c>
      <c r="H914" s="67">
        <f t="shared" si="227"/>
        <v>120000</v>
      </c>
      <c r="I914" s="67">
        <f t="shared" si="227"/>
        <v>120000</v>
      </c>
    </row>
    <row r="915" spans="1:10" ht="21" customHeight="1" x14ac:dyDescent="0.25">
      <c r="A915" s="162" t="s">
        <v>30</v>
      </c>
      <c r="B915" s="87">
        <v>904</v>
      </c>
      <c r="C915" s="21">
        <v>7</v>
      </c>
      <c r="D915" s="21">
        <v>1</v>
      </c>
      <c r="E915" s="21" t="s">
        <v>539</v>
      </c>
      <c r="F915" s="87">
        <v>240</v>
      </c>
      <c r="G915" s="67">
        <f>G916</f>
        <v>100000</v>
      </c>
      <c r="H915" s="67">
        <f t="shared" si="227"/>
        <v>120000</v>
      </c>
      <c r="I915" s="67">
        <f t="shared" si="227"/>
        <v>120000</v>
      </c>
    </row>
    <row r="916" spans="1:10" ht="20.25" customHeight="1" x14ac:dyDescent="0.25">
      <c r="A916" s="162" t="s">
        <v>32</v>
      </c>
      <c r="B916" s="87">
        <v>904</v>
      </c>
      <c r="C916" s="21">
        <v>7</v>
      </c>
      <c r="D916" s="21">
        <v>1</v>
      </c>
      <c r="E916" s="21" t="s">
        <v>539</v>
      </c>
      <c r="F916" s="87">
        <v>244</v>
      </c>
      <c r="G916" s="67">
        <v>100000</v>
      </c>
      <c r="H916" s="67">
        <v>120000</v>
      </c>
      <c r="I916" s="67">
        <v>120000</v>
      </c>
    </row>
    <row r="917" spans="1:10" ht="25.5" x14ac:dyDescent="0.25">
      <c r="A917" s="162" t="s">
        <v>540</v>
      </c>
      <c r="B917" s="87">
        <v>904</v>
      </c>
      <c r="C917" s="21">
        <v>7</v>
      </c>
      <c r="D917" s="21">
        <v>1</v>
      </c>
      <c r="E917" s="21" t="s">
        <v>297</v>
      </c>
      <c r="F917" s="87"/>
      <c r="G917" s="67">
        <f>G918</f>
        <v>4114404</v>
      </c>
      <c r="H917" s="67">
        <f t="shared" ref="H917:I920" si="228">H918</f>
        <v>400000</v>
      </c>
      <c r="I917" s="67">
        <f t="shared" si="228"/>
        <v>0</v>
      </c>
    </row>
    <row r="918" spans="1:10" ht="38.25" x14ac:dyDescent="0.25">
      <c r="A918" s="162" t="s">
        <v>151</v>
      </c>
      <c r="B918" s="87">
        <v>904</v>
      </c>
      <c r="C918" s="21">
        <v>7</v>
      </c>
      <c r="D918" s="21">
        <v>1</v>
      </c>
      <c r="E918" s="21" t="s">
        <v>298</v>
      </c>
      <c r="F918" s="87"/>
      <c r="G918" s="67">
        <f>G919</f>
        <v>4114404</v>
      </c>
      <c r="H918" s="67">
        <f t="shared" si="228"/>
        <v>400000</v>
      </c>
      <c r="I918" s="67">
        <f t="shared" si="228"/>
        <v>0</v>
      </c>
    </row>
    <row r="919" spans="1:10" x14ac:dyDescent="0.25">
      <c r="A919" s="162" t="s">
        <v>117</v>
      </c>
      <c r="B919" s="87">
        <v>904</v>
      </c>
      <c r="C919" s="21">
        <v>7</v>
      </c>
      <c r="D919" s="21">
        <v>1</v>
      </c>
      <c r="E919" s="21" t="s">
        <v>298</v>
      </c>
      <c r="F919" s="87">
        <v>200</v>
      </c>
      <c r="G919" s="67">
        <f>G920</f>
        <v>4114404</v>
      </c>
      <c r="H919" s="67">
        <f t="shared" si="228"/>
        <v>400000</v>
      </c>
      <c r="I919" s="67">
        <f t="shared" si="228"/>
        <v>0</v>
      </c>
    </row>
    <row r="920" spans="1:10" ht="17.25" customHeight="1" x14ac:dyDescent="0.25">
      <c r="A920" s="162" t="s">
        <v>30</v>
      </c>
      <c r="B920" s="87">
        <v>904</v>
      </c>
      <c r="C920" s="21">
        <v>7</v>
      </c>
      <c r="D920" s="21">
        <v>1</v>
      </c>
      <c r="E920" s="21" t="s">
        <v>298</v>
      </c>
      <c r="F920" s="87">
        <v>240</v>
      </c>
      <c r="G920" s="67">
        <f>G921</f>
        <v>4114404</v>
      </c>
      <c r="H920" s="67">
        <f t="shared" si="228"/>
        <v>400000</v>
      </c>
      <c r="I920" s="67">
        <f t="shared" si="228"/>
        <v>0</v>
      </c>
    </row>
    <row r="921" spans="1:10" ht="15" customHeight="1" x14ac:dyDescent="0.25">
      <c r="A921" s="162" t="s">
        <v>32</v>
      </c>
      <c r="B921" s="87">
        <v>904</v>
      </c>
      <c r="C921" s="21">
        <v>7</v>
      </c>
      <c r="D921" s="21">
        <v>1</v>
      </c>
      <c r="E921" s="21" t="s">
        <v>298</v>
      </c>
      <c r="F921" s="87">
        <v>244</v>
      </c>
      <c r="G921" s="67">
        <v>4114404</v>
      </c>
      <c r="H921" s="67">
        <v>400000</v>
      </c>
      <c r="I921" s="67"/>
    </row>
    <row r="922" spans="1:10" x14ac:dyDescent="0.25">
      <c r="A922" s="162" t="s">
        <v>293</v>
      </c>
      <c r="B922" s="87">
        <v>904</v>
      </c>
      <c r="C922" s="21">
        <v>7</v>
      </c>
      <c r="D922" s="21">
        <v>2</v>
      </c>
      <c r="E922" s="21"/>
      <c r="F922" s="84"/>
      <c r="G922" s="62">
        <f>G923</f>
        <v>145299921</v>
      </c>
      <c r="H922" s="62">
        <f t="shared" ref="G922:J923" si="229">H923</f>
        <v>130516994</v>
      </c>
      <c r="I922" s="62">
        <f t="shared" si="229"/>
        <v>128887979</v>
      </c>
    </row>
    <row r="923" spans="1:10" ht="25.5" x14ac:dyDescent="0.25">
      <c r="A923" s="162" t="s">
        <v>46</v>
      </c>
      <c r="B923" s="87">
        <v>904</v>
      </c>
      <c r="C923" s="21">
        <v>7</v>
      </c>
      <c r="D923" s="21">
        <v>2</v>
      </c>
      <c r="E923" s="21" t="s">
        <v>47</v>
      </c>
      <c r="F923" s="87"/>
      <c r="G923" s="62">
        <f t="shared" si="229"/>
        <v>145299921</v>
      </c>
      <c r="H923" s="62">
        <f t="shared" si="229"/>
        <v>130516994</v>
      </c>
      <c r="I923" s="62">
        <f t="shared" si="229"/>
        <v>128887979</v>
      </c>
    </row>
    <row r="924" spans="1:10" ht="25.5" x14ac:dyDescent="0.25">
      <c r="A924" s="162" t="s">
        <v>295</v>
      </c>
      <c r="B924" s="87">
        <v>904</v>
      </c>
      <c r="C924" s="21">
        <v>7</v>
      </c>
      <c r="D924" s="21">
        <v>2</v>
      </c>
      <c r="E924" s="21" t="s">
        <v>296</v>
      </c>
      <c r="F924" s="87"/>
      <c r="G924" s="62">
        <f>G925+G958+G964</f>
        <v>145299921</v>
      </c>
      <c r="H924" s="62">
        <f t="shared" ref="H924:I924" si="230">H925+H958+H964</f>
        <v>130516994</v>
      </c>
      <c r="I924" s="62">
        <f t="shared" si="230"/>
        <v>128887979</v>
      </c>
      <c r="J924" s="15"/>
    </row>
    <row r="925" spans="1:10" x14ac:dyDescent="0.25">
      <c r="A925" s="162" t="s">
        <v>533</v>
      </c>
      <c r="B925" s="87">
        <v>904</v>
      </c>
      <c r="C925" s="21">
        <v>7</v>
      </c>
      <c r="D925" s="21">
        <v>2</v>
      </c>
      <c r="E925" s="21" t="s">
        <v>534</v>
      </c>
      <c r="F925" s="87"/>
      <c r="G925" s="73">
        <f>G926+G931+G944+G953</f>
        <v>129038972</v>
      </c>
      <c r="H925" s="73">
        <f t="shared" ref="H925:I925" si="231">H926+H931+H944+H953</f>
        <v>128176494</v>
      </c>
      <c r="I925" s="73">
        <f t="shared" si="231"/>
        <v>127987479</v>
      </c>
    </row>
    <row r="926" spans="1:10" ht="38.25" x14ac:dyDescent="0.25">
      <c r="A926" s="162" t="s">
        <v>151</v>
      </c>
      <c r="B926" s="87">
        <v>904</v>
      </c>
      <c r="C926" s="21">
        <v>7</v>
      </c>
      <c r="D926" s="21">
        <v>2</v>
      </c>
      <c r="E926" s="21" t="s">
        <v>541</v>
      </c>
      <c r="F926" s="87"/>
      <c r="G926" s="67">
        <f>G927</f>
        <v>1151493</v>
      </c>
      <c r="H926" s="67">
        <f>H927</f>
        <v>289015</v>
      </c>
      <c r="I926" s="67">
        <f>I927</f>
        <v>100000</v>
      </c>
    </row>
    <row r="927" spans="1:10" x14ac:dyDescent="0.25">
      <c r="A927" s="162" t="s">
        <v>117</v>
      </c>
      <c r="B927" s="87">
        <v>904</v>
      </c>
      <c r="C927" s="21">
        <v>7</v>
      </c>
      <c r="D927" s="21">
        <v>2</v>
      </c>
      <c r="E927" s="21" t="s">
        <v>541</v>
      </c>
      <c r="F927" s="87">
        <v>200</v>
      </c>
      <c r="G927" s="67">
        <f>G928</f>
        <v>1151493</v>
      </c>
      <c r="H927" s="67">
        <f t="shared" ref="H927:I927" si="232">H928</f>
        <v>289015</v>
      </c>
      <c r="I927" s="67">
        <f t="shared" si="232"/>
        <v>100000</v>
      </c>
    </row>
    <row r="928" spans="1:10" ht="17.25" customHeight="1" x14ac:dyDescent="0.25">
      <c r="A928" s="162" t="str">
        <f>A899</f>
        <v>Иные закупки товаров, работ и услуг для обеспечения государственных (муниципальных) нужд</v>
      </c>
      <c r="B928" s="87">
        <v>904</v>
      </c>
      <c r="C928" s="21">
        <v>7</v>
      </c>
      <c r="D928" s="21">
        <v>2</v>
      </c>
      <c r="E928" s="21" t="s">
        <v>541</v>
      </c>
      <c r="F928" s="87">
        <v>240</v>
      </c>
      <c r="G928" s="67">
        <f>G929+G930</f>
        <v>1151493</v>
      </c>
      <c r="H928" s="67">
        <f t="shared" ref="H928:I928" si="233">H929+H930</f>
        <v>289015</v>
      </c>
      <c r="I928" s="67">
        <f t="shared" si="233"/>
        <v>100000</v>
      </c>
    </row>
    <row r="929" spans="1:9" x14ac:dyDescent="0.25">
      <c r="A929" s="162" t="str">
        <f>A886</f>
        <v>Закупка товаров, работ, услуг в сфере информационно-коммуникационных технологий</v>
      </c>
      <c r="B929" s="87">
        <v>904</v>
      </c>
      <c r="C929" s="21">
        <v>7</v>
      </c>
      <c r="D929" s="21">
        <v>2</v>
      </c>
      <c r="E929" s="21" t="s">
        <v>541</v>
      </c>
      <c r="F929" s="87">
        <v>242</v>
      </c>
      <c r="G929" s="67">
        <v>100000</v>
      </c>
      <c r="H929" s="67">
        <v>50000</v>
      </c>
      <c r="I929" s="67">
        <v>50000</v>
      </c>
    </row>
    <row r="930" spans="1:9" ht="19.5" customHeight="1" x14ac:dyDescent="0.25">
      <c r="A930" s="162" t="str">
        <f>A887</f>
        <v>Прочая закупка товаров, работ и услуг для обеспечения государственных (муниципальных) нужд</v>
      </c>
      <c r="B930" s="87">
        <v>904</v>
      </c>
      <c r="C930" s="21">
        <v>7</v>
      </c>
      <c r="D930" s="21">
        <v>2</v>
      </c>
      <c r="E930" s="21" t="s">
        <v>541</v>
      </c>
      <c r="F930" s="87">
        <v>244</v>
      </c>
      <c r="G930" s="67">
        <v>1051493</v>
      </c>
      <c r="H930" s="67">
        <v>239015</v>
      </c>
      <c r="I930" s="67">
        <v>50000</v>
      </c>
    </row>
    <row r="931" spans="1:9" ht="25.5" x14ac:dyDescent="0.25">
      <c r="A931" s="162" t="s">
        <v>527</v>
      </c>
      <c r="B931" s="87">
        <v>904</v>
      </c>
      <c r="C931" s="21">
        <v>7</v>
      </c>
      <c r="D931" s="21">
        <v>2</v>
      </c>
      <c r="E931" s="21" t="s">
        <v>542</v>
      </c>
      <c r="F931" s="87"/>
      <c r="G931" s="62">
        <f>G932+G935+G939</f>
        <v>28222479</v>
      </c>
      <c r="H931" s="62">
        <f>H932+H935+H939</f>
        <v>28222479</v>
      </c>
      <c r="I931" s="62">
        <f>I932+I935+I939</f>
        <v>28222479</v>
      </c>
    </row>
    <row r="932" spans="1:9" ht="38.25" x14ac:dyDescent="0.25">
      <c r="A932" s="162" t="s">
        <v>25</v>
      </c>
      <c r="B932" s="87">
        <v>904</v>
      </c>
      <c r="C932" s="21">
        <v>7</v>
      </c>
      <c r="D932" s="21">
        <v>2</v>
      </c>
      <c r="E932" s="21" t="s">
        <v>542</v>
      </c>
      <c r="F932" s="87">
        <v>100</v>
      </c>
      <c r="G932" s="67">
        <f t="shared" ref="G932:I933" si="234">G933</f>
        <v>2714000</v>
      </c>
      <c r="H932" s="67">
        <f t="shared" si="234"/>
        <v>2714000</v>
      </c>
      <c r="I932" s="67">
        <f t="shared" si="234"/>
        <v>2714000</v>
      </c>
    </row>
    <row r="933" spans="1:9" x14ac:dyDescent="0.25">
      <c r="A933" s="162" t="s">
        <v>536</v>
      </c>
      <c r="B933" s="87">
        <v>904</v>
      </c>
      <c r="C933" s="21">
        <v>7</v>
      </c>
      <c r="D933" s="21">
        <v>2</v>
      </c>
      <c r="E933" s="21" t="s">
        <v>542</v>
      </c>
      <c r="F933" s="87">
        <v>110</v>
      </c>
      <c r="G933" s="67">
        <f t="shared" si="234"/>
        <v>2714000</v>
      </c>
      <c r="H933" s="67">
        <f t="shared" si="234"/>
        <v>2714000</v>
      </c>
      <c r="I933" s="67">
        <f t="shared" si="234"/>
        <v>2714000</v>
      </c>
    </row>
    <row r="934" spans="1:9" x14ac:dyDescent="0.25">
      <c r="A934" s="162" t="s">
        <v>529</v>
      </c>
      <c r="B934" s="87">
        <v>904</v>
      </c>
      <c r="C934" s="21">
        <v>7</v>
      </c>
      <c r="D934" s="21">
        <v>2</v>
      </c>
      <c r="E934" s="21" t="s">
        <v>542</v>
      </c>
      <c r="F934" s="87">
        <v>112</v>
      </c>
      <c r="G934" s="67">
        <v>2714000</v>
      </c>
      <c r="H934" s="67">
        <v>2714000</v>
      </c>
      <c r="I934" s="67">
        <v>2714000</v>
      </c>
    </row>
    <row r="935" spans="1:9" x14ac:dyDescent="0.25">
      <c r="A935" s="162" t="str">
        <f>A927</f>
        <v>Закупка товаров, работ и услуг для государственных (муниципальных) нужд</v>
      </c>
      <c r="B935" s="87">
        <v>904</v>
      </c>
      <c r="C935" s="21">
        <v>7</v>
      </c>
      <c r="D935" s="21">
        <v>2</v>
      </c>
      <c r="E935" s="21" t="s">
        <v>542</v>
      </c>
      <c r="F935" s="87">
        <v>200</v>
      </c>
      <c r="G935" s="67">
        <f>G936</f>
        <v>25209867</v>
      </c>
      <c r="H935" s="67">
        <f t="shared" ref="H935:I935" si="235">H936</f>
        <v>25209867</v>
      </c>
      <c r="I935" s="67">
        <f t="shared" si="235"/>
        <v>25209867</v>
      </c>
    </row>
    <row r="936" spans="1:9" ht="18" customHeight="1" x14ac:dyDescent="0.25">
      <c r="A936" s="162" t="str">
        <f>A928</f>
        <v>Иные закупки товаров, работ и услуг для обеспечения государственных (муниципальных) нужд</v>
      </c>
      <c r="B936" s="87">
        <v>904</v>
      </c>
      <c r="C936" s="21">
        <v>7</v>
      </c>
      <c r="D936" s="21">
        <v>2</v>
      </c>
      <c r="E936" s="21" t="s">
        <v>542</v>
      </c>
      <c r="F936" s="87">
        <v>240</v>
      </c>
      <c r="G936" s="67">
        <f>G937+G938</f>
        <v>25209867</v>
      </c>
      <c r="H936" s="67">
        <f>H937+H938</f>
        <v>25209867</v>
      </c>
      <c r="I936" s="67">
        <f>I937+I938</f>
        <v>25209867</v>
      </c>
    </row>
    <row r="937" spans="1:9" x14ac:dyDescent="0.25">
      <c r="A937" s="162" t="str">
        <f>A929</f>
        <v>Закупка товаров, работ, услуг в сфере информационно-коммуникационных технологий</v>
      </c>
      <c r="B937" s="87">
        <v>904</v>
      </c>
      <c r="C937" s="21">
        <v>7</v>
      </c>
      <c r="D937" s="21">
        <v>2</v>
      </c>
      <c r="E937" s="21" t="s">
        <v>542</v>
      </c>
      <c r="F937" s="87">
        <v>242</v>
      </c>
      <c r="G937" s="67">
        <v>385220</v>
      </c>
      <c r="H937" s="67">
        <v>385220</v>
      </c>
      <c r="I937" s="67">
        <v>385220</v>
      </c>
    </row>
    <row r="938" spans="1:9" ht="19.5" customHeight="1" x14ac:dyDescent="0.25">
      <c r="A938" s="162" t="str">
        <f>A930</f>
        <v>Прочая закупка товаров, работ и услуг для обеспечения государственных (муниципальных) нужд</v>
      </c>
      <c r="B938" s="87">
        <v>904</v>
      </c>
      <c r="C938" s="21">
        <v>7</v>
      </c>
      <c r="D938" s="21">
        <v>2</v>
      </c>
      <c r="E938" s="21" t="s">
        <v>542</v>
      </c>
      <c r="F938" s="87">
        <v>244</v>
      </c>
      <c r="G938" s="67">
        <v>24824647</v>
      </c>
      <c r="H938" s="67">
        <v>24824647</v>
      </c>
      <c r="I938" s="67">
        <v>24824647</v>
      </c>
    </row>
    <row r="939" spans="1:9" x14ac:dyDescent="0.25">
      <c r="A939" s="162" t="str">
        <f>A888</f>
        <v>Иные бюджетные ассигнования</v>
      </c>
      <c r="B939" s="87">
        <v>904</v>
      </c>
      <c r="C939" s="21">
        <v>7</v>
      </c>
      <c r="D939" s="21">
        <v>2</v>
      </c>
      <c r="E939" s="21" t="s">
        <v>542</v>
      </c>
      <c r="F939" s="87">
        <v>800</v>
      </c>
      <c r="G939" s="67">
        <f>G940</f>
        <v>298612</v>
      </c>
      <c r="H939" s="67">
        <f>H940</f>
        <v>298612</v>
      </c>
      <c r="I939" s="67">
        <f>I940</f>
        <v>298612</v>
      </c>
    </row>
    <row r="940" spans="1:9" x14ac:dyDescent="0.25">
      <c r="A940" s="162" t="str">
        <f>A889</f>
        <v>Уплата налогов, сборов и иных платежей</v>
      </c>
      <c r="B940" s="87">
        <v>904</v>
      </c>
      <c r="C940" s="21">
        <v>7</v>
      </c>
      <c r="D940" s="21">
        <v>2</v>
      </c>
      <c r="E940" s="21" t="s">
        <v>542</v>
      </c>
      <c r="F940" s="87">
        <v>850</v>
      </c>
      <c r="G940" s="67">
        <f>G941+G942+G943</f>
        <v>298612</v>
      </c>
      <c r="H940" s="67">
        <f>H941+H942+H943</f>
        <v>298612</v>
      </c>
      <c r="I940" s="67">
        <f>I941+I942+I943</f>
        <v>298612</v>
      </c>
    </row>
    <row r="941" spans="1:9" x14ac:dyDescent="0.25">
      <c r="A941" s="162" t="str">
        <f>A890</f>
        <v>Уплата налога на имущество организаций и земельного налога</v>
      </c>
      <c r="B941" s="87">
        <v>904</v>
      </c>
      <c r="C941" s="21">
        <v>7</v>
      </c>
      <c r="D941" s="21">
        <v>2</v>
      </c>
      <c r="E941" s="21" t="s">
        <v>542</v>
      </c>
      <c r="F941" s="87">
        <v>851</v>
      </c>
      <c r="G941" s="67">
        <v>272812</v>
      </c>
      <c r="H941" s="67">
        <v>272812</v>
      </c>
      <c r="I941" s="67">
        <v>272812</v>
      </c>
    </row>
    <row r="942" spans="1:9" x14ac:dyDescent="0.25">
      <c r="A942" s="162" t="str">
        <f>A891</f>
        <v>Уплата прочих налогов, сборов</v>
      </c>
      <c r="B942" s="87">
        <v>904</v>
      </c>
      <c r="C942" s="21">
        <v>7</v>
      </c>
      <c r="D942" s="21">
        <v>2</v>
      </c>
      <c r="E942" s="21" t="s">
        <v>542</v>
      </c>
      <c r="F942" s="87">
        <v>852</v>
      </c>
      <c r="G942" s="67">
        <v>25800</v>
      </c>
      <c r="H942" s="67">
        <v>25800</v>
      </c>
      <c r="I942" s="67">
        <v>25800</v>
      </c>
    </row>
    <row r="943" spans="1:9" hidden="1" x14ac:dyDescent="0.25">
      <c r="A943" s="162" t="str">
        <f>A892</f>
        <v>Уплата иных платежей</v>
      </c>
      <c r="B943" s="87">
        <v>904</v>
      </c>
      <c r="C943" s="21">
        <v>7</v>
      </c>
      <c r="D943" s="21">
        <v>2</v>
      </c>
      <c r="E943" s="21" t="s">
        <v>542</v>
      </c>
      <c r="F943" s="87">
        <v>853</v>
      </c>
      <c r="G943" s="67"/>
      <c r="H943" s="67"/>
      <c r="I943" s="67"/>
    </row>
    <row r="944" spans="1:9" ht="65.25" customHeight="1" x14ac:dyDescent="0.25">
      <c r="A944" s="162" t="s">
        <v>543</v>
      </c>
      <c r="B944" s="87">
        <v>904</v>
      </c>
      <c r="C944" s="21">
        <v>7</v>
      </c>
      <c r="D944" s="21">
        <v>2</v>
      </c>
      <c r="E944" s="21" t="s">
        <v>544</v>
      </c>
      <c r="F944" s="87"/>
      <c r="G944" s="67">
        <f>G945+G949</f>
        <v>99120000</v>
      </c>
      <c r="H944" s="67">
        <f>H945+H949</f>
        <v>99120000</v>
      </c>
      <c r="I944" s="67">
        <f>I945+I949</f>
        <v>99120000</v>
      </c>
    </row>
    <row r="945" spans="1:9" ht="38.25" x14ac:dyDescent="0.25">
      <c r="A945" s="162" t="str">
        <f>A932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945" s="87">
        <v>904</v>
      </c>
      <c r="C945" s="21">
        <v>7</v>
      </c>
      <c r="D945" s="21">
        <v>2</v>
      </c>
      <c r="E945" s="21" t="s">
        <v>544</v>
      </c>
      <c r="F945" s="87">
        <v>100</v>
      </c>
      <c r="G945" s="67">
        <f>G946</f>
        <v>94601000</v>
      </c>
      <c r="H945" s="67">
        <f>H946</f>
        <v>94601000</v>
      </c>
      <c r="I945" s="67">
        <f>I946</f>
        <v>94601000</v>
      </c>
    </row>
    <row r="946" spans="1:9" x14ac:dyDescent="0.25">
      <c r="A946" s="162" t="str">
        <f>A933</f>
        <v>Расходы на выплаты персоналу казенных учреждений</v>
      </c>
      <c r="B946" s="87">
        <v>904</v>
      </c>
      <c r="C946" s="21">
        <v>7</v>
      </c>
      <c r="D946" s="21">
        <v>2</v>
      </c>
      <c r="E946" s="21" t="s">
        <v>544</v>
      </c>
      <c r="F946" s="87">
        <v>110</v>
      </c>
      <c r="G946" s="67">
        <f>G947+G948</f>
        <v>94601000</v>
      </c>
      <c r="H946" s="67">
        <f>H947+H948</f>
        <v>94601000</v>
      </c>
      <c r="I946" s="67">
        <f>I947+I948</f>
        <v>94601000</v>
      </c>
    </row>
    <row r="947" spans="1:9" x14ac:dyDescent="0.25">
      <c r="A947" s="162" t="s">
        <v>310</v>
      </c>
      <c r="B947" s="87">
        <v>904</v>
      </c>
      <c r="C947" s="21">
        <v>7</v>
      </c>
      <c r="D947" s="21">
        <v>2</v>
      </c>
      <c r="E947" s="21" t="s">
        <v>544</v>
      </c>
      <c r="F947" s="87">
        <v>111</v>
      </c>
      <c r="G947" s="67">
        <v>72658230</v>
      </c>
      <c r="H947" s="67">
        <v>72658230</v>
      </c>
      <c r="I947" s="67">
        <v>72658230</v>
      </c>
    </row>
    <row r="948" spans="1:9" ht="25.5" x14ac:dyDescent="0.25">
      <c r="A948" s="162" t="s">
        <v>530</v>
      </c>
      <c r="B948" s="87">
        <v>904</v>
      </c>
      <c r="C948" s="21">
        <v>7</v>
      </c>
      <c r="D948" s="21">
        <v>2</v>
      </c>
      <c r="E948" s="21" t="s">
        <v>544</v>
      </c>
      <c r="F948" s="87">
        <v>119</v>
      </c>
      <c r="G948" s="67">
        <v>21942770</v>
      </c>
      <c r="H948" s="67">
        <v>21942770</v>
      </c>
      <c r="I948" s="67">
        <v>21942770</v>
      </c>
    </row>
    <row r="949" spans="1:9" x14ac:dyDescent="0.25">
      <c r="A949" s="162" t="str">
        <f>A935</f>
        <v>Закупка товаров, работ и услуг для государственных (муниципальных) нужд</v>
      </c>
      <c r="B949" s="87">
        <v>904</v>
      </c>
      <c r="C949" s="21">
        <v>7</v>
      </c>
      <c r="D949" s="21">
        <v>2</v>
      </c>
      <c r="E949" s="21" t="s">
        <v>544</v>
      </c>
      <c r="F949" s="87">
        <v>200</v>
      </c>
      <c r="G949" s="67">
        <f>G950</f>
        <v>4519000</v>
      </c>
      <c r="H949" s="67">
        <f>H950</f>
        <v>4519000</v>
      </c>
      <c r="I949" s="67">
        <f>I950</f>
        <v>4519000</v>
      </c>
    </row>
    <row r="950" spans="1:9" ht="17.25" customHeight="1" x14ac:dyDescent="0.25">
      <c r="A950" s="162" t="str">
        <f>A936</f>
        <v>Иные закупки товаров, работ и услуг для обеспечения государственных (муниципальных) нужд</v>
      </c>
      <c r="B950" s="87">
        <v>904</v>
      </c>
      <c r="C950" s="21">
        <v>7</v>
      </c>
      <c r="D950" s="21">
        <v>2</v>
      </c>
      <c r="E950" s="21" t="s">
        <v>544</v>
      </c>
      <c r="F950" s="87">
        <v>240</v>
      </c>
      <c r="G950" s="67">
        <f>G951+G952</f>
        <v>4519000</v>
      </c>
      <c r="H950" s="67">
        <f>H951+H952</f>
        <v>4519000</v>
      </c>
      <c r="I950" s="67">
        <f>I951+I952</f>
        <v>4519000</v>
      </c>
    </row>
    <row r="951" spans="1:9" x14ac:dyDescent="0.25">
      <c r="A951" s="162" t="str">
        <f>A937</f>
        <v>Закупка товаров, работ, услуг в сфере информационно-коммуникационных технологий</v>
      </c>
      <c r="B951" s="87">
        <v>904</v>
      </c>
      <c r="C951" s="21">
        <v>7</v>
      </c>
      <c r="D951" s="21">
        <v>2</v>
      </c>
      <c r="E951" s="21" t="s">
        <v>544</v>
      </c>
      <c r="F951" s="87">
        <v>242</v>
      </c>
      <c r="G951" s="67">
        <v>543000</v>
      </c>
      <c r="H951" s="67">
        <v>543000</v>
      </c>
      <c r="I951" s="67">
        <v>543000</v>
      </c>
    </row>
    <row r="952" spans="1:9" ht="18.75" customHeight="1" x14ac:dyDescent="0.25">
      <c r="A952" s="162" t="str">
        <f>A938</f>
        <v>Прочая закупка товаров, работ и услуг для обеспечения государственных (муниципальных) нужд</v>
      </c>
      <c r="B952" s="87">
        <v>904</v>
      </c>
      <c r="C952" s="21">
        <v>7</v>
      </c>
      <c r="D952" s="21">
        <v>2</v>
      </c>
      <c r="E952" s="21" t="s">
        <v>544</v>
      </c>
      <c r="F952" s="87">
        <v>244</v>
      </c>
      <c r="G952" s="67">
        <v>3976000</v>
      </c>
      <c r="H952" s="67">
        <v>3976000</v>
      </c>
      <c r="I952" s="67">
        <v>3976000</v>
      </c>
    </row>
    <row r="953" spans="1:9" ht="38.25" x14ac:dyDescent="0.25">
      <c r="A953" s="162" t="s">
        <v>545</v>
      </c>
      <c r="B953" s="87">
        <v>904</v>
      </c>
      <c r="C953" s="21">
        <v>7</v>
      </c>
      <c r="D953" s="21">
        <v>2</v>
      </c>
      <c r="E953" s="23" t="s">
        <v>546</v>
      </c>
      <c r="F953" s="87"/>
      <c r="G953" s="67">
        <f t="shared" ref="G953:I954" si="236">G954</f>
        <v>545000</v>
      </c>
      <c r="H953" s="67">
        <f t="shared" si="236"/>
        <v>545000</v>
      </c>
      <c r="I953" s="67">
        <f t="shared" si="236"/>
        <v>545000</v>
      </c>
    </row>
    <row r="954" spans="1:9" ht="38.25" x14ac:dyDescent="0.25">
      <c r="A954" s="162" t="str">
        <f>A945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954" s="87">
        <v>904</v>
      </c>
      <c r="C954" s="21">
        <v>7</v>
      </c>
      <c r="D954" s="21">
        <v>2</v>
      </c>
      <c r="E954" s="23" t="s">
        <v>546</v>
      </c>
      <c r="F954" s="87">
        <v>100</v>
      </c>
      <c r="G954" s="67">
        <f t="shared" si="236"/>
        <v>545000</v>
      </c>
      <c r="H954" s="67">
        <f t="shared" si="236"/>
        <v>545000</v>
      </c>
      <c r="I954" s="67">
        <f t="shared" si="236"/>
        <v>545000</v>
      </c>
    </row>
    <row r="955" spans="1:9" x14ac:dyDescent="0.25">
      <c r="A955" s="162" t="str">
        <f>A946</f>
        <v>Расходы на выплаты персоналу казенных учреждений</v>
      </c>
      <c r="B955" s="87">
        <v>904</v>
      </c>
      <c r="C955" s="21">
        <v>7</v>
      </c>
      <c r="D955" s="21">
        <v>2</v>
      </c>
      <c r="E955" s="23" t="s">
        <v>546</v>
      </c>
      <c r="F955" s="87">
        <v>110</v>
      </c>
      <c r="G955" s="67">
        <f>G956+G957</f>
        <v>545000</v>
      </c>
      <c r="H955" s="67">
        <f>H956+H957</f>
        <v>545000</v>
      </c>
      <c r="I955" s="67">
        <f>I956+I957</f>
        <v>545000</v>
      </c>
    </row>
    <row r="956" spans="1:9" x14ac:dyDescent="0.25">
      <c r="A956" s="162" t="str">
        <f>A947</f>
        <v>Фонд оплаты труда учреждений</v>
      </c>
      <c r="B956" s="87">
        <v>904</v>
      </c>
      <c r="C956" s="21">
        <v>7</v>
      </c>
      <c r="D956" s="21">
        <v>2</v>
      </c>
      <c r="E956" s="23" t="s">
        <v>546</v>
      </c>
      <c r="F956" s="87">
        <v>111</v>
      </c>
      <c r="G956" s="67">
        <v>418590</v>
      </c>
      <c r="H956" s="67">
        <v>418590</v>
      </c>
      <c r="I956" s="67">
        <v>418590</v>
      </c>
    </row>
    <row r="957" spans="1:9" ht="25.5" x14ac:dyDescent="0.25">
      <c r="A957" s="162" t="str">
        <f>A948</f>
        <v>Взносы по обязательному социальному страхованию на выплаты по оплате труда работников и иные выплаты работникам учреждений</v>
      </c>
      <c r="B957" s="87">
        <v>904</v>
      </c>
      <c r="C957" s="21">
        <v>7</v>
      </c>
      <c r="D957" s="21">
        <v>2</v>
      </c>
      <c r="E957" s="23" t="s">
        <v>546</v>
      </c>
      <c r="F957" s="87">
        <v>119</v>
      </c>
      <c r="G957" s="67">
        <v>126410</v>
      </c>
      <c r="H957" s="67">
        <v>126410</v>
      </c>
      <c r="I957" s="67">
        <v>126410</v>
      </c>
    </row>
    <row r="958" spans="1:9" ht="18.75" customHeight="1" x14ac:dyDescent="0.25">
      <c r="A958" s="162" t="s">
        <v>537</v>
      </c>
      <c r="B958" s="87">
        <v>904</v>
      </c>
      <c r="C958" s="21">
        <v>7</v>
      </c>
      <c r="D958" s="21">
        <v>2</v>
      </c>
      <c r="E958" s="23" t="s">
        <v>538</v>
      </c>
      <c r="F958" s="87"/>
      <c r="G958" s="65">
        <f>G959</f>
        <v>5432984</v>
      </c>
      <c r="H958" s="65">
        <f t="shared" ref="H958:I958" si="237">H959</f>
        <v>1650000</v>
      </c>
      <c r="I958" s="65">
        <f t="shared" si="237"/>
        <v>150000</v>
      </c>
    </row>
    <row r="959" spans="1:9" ht="38.25" x14ac:dyDescent="0.25">
      <c r="A959" s="162" t="s">
        <v>151</v>
      </c>
      <c r="B959" s="87">
        <v>904</v>
      </c>
      <c r="C959" s="21">
        <v>7</v>
      </c>
      <c r="D959" s="21">
        <v>2</v>
      </c>
      <c r="E959" s="21" t="str">
        <f>'[1]пр 7 2017'!$E$566</f>
        <v>01 1 06 09990</v>
      </c>
      <c r="F959" s="87"/>
      <c r="G959" s="67">
        <f t="shared" ref="G959:I960" si="238">G960</f>
        <v>5432984</v>
      </c>
      <c r="H959" s="67">
        <f t="shared" si="238"/>
        <v>1650000</v>
      </c>
      <c r="I959" s="67">
        <f t="shared" si="238"/>
        <v>150000</v>
      </c>
    </row>
    <row r="960" spans="1:9" x14ac:dyDescent="0.25">
      <c r="A960" s="162" t="s">
        <v>117</v>
      </c>
      <c r="B960" s="87">
        <v>904</v>
      </c>
      <c r="C960" s="21">
        <v>7</v>
      </c>
      <c r="D960" s="21">
        <v>2</v>
      </c>
      <c r="E960" s="21" t="str">
        <f>'[1]пр 7 2017'!$E$566</f>
        <v>01 1 06 09990</v>
      </c>
      <c r="F960" s="87">
        <v>200</v>
      </c>
      <c r="G960" s="67">
        <f>G961</f>
        <v>5432984</v>
      </c>
      <c r="H960" s="67">
        <f t="shared" si="238"/>
        <v>1650000</v>
      </c>
      <c r="I960" s="67">
        <f t="shared" si="238"/>
        <v>150000</v>
      </c>
    </row>
    <row r="961" spans="1:9" ht="15.75" customHeight="1" x14ac:dyDescent="0.25">
      <c r="A961" s="162" t="s">
        <v>30</v>
      </c>
      <c r="B961" s="87">
        <v>904</v>
      </c>
      <c r="C961" s="21">
        <v>7</v>
      </c>
      <c r="D961" s="21">
        <v>2</v>
      </c>
      <c r="E961" s="21" t="str">
        <f>'[1]пр 7 2017'!$E$566</f>
        <v>01 1 06 09990</v>
      </c>
      <c r="F961" s="87">
        <v>240</v>
      </c>
      <c r="G961" s="67">
        <f>G962+G963</f>
        <v>5432984</v>
      </c>
      <c r="H961" s="67">
        <f t="shared" ref="H961:I961" si="239">H962+H963</f>
        <v>1650000</v>
      </c>
      <c r="I961" s="67">
        <f t="shared" si="239"/>
        <v>150000</v>
      </c>
    </row>
    <row r="962" spans="1:9" ht="26.25" customHeight="1" x14ac:dyDescent="0.25">
      <c r="A962" s="162" t="s">
        <v>646</v>
      </c>
      <c r="B962" s="87">
        <v>904</v>
      </c>
      <c r="C962" s="21">
        <v>7</v>
      </c>
      <c r="D962" s="21">
        <v>2</v>
      </c>
      <c r="E962" s="21" t="s">
        <v>539</v>
      </c>
      <c r="F962" s="87">
        <v>243</v>
      </c>
      <c r="G962" s="67">
        <v>4133982</v>
      </c>
      <c r="H962" s="67"/>
      <c r="I962" s="67"/>
    </row>
    <row r="963" spans="1:9" ht="18" customHeight="1" x14ac:dyDescent="0.25">
      <c r="A963" s="162" t="s">
        <v>32</v>
      </c>
      <c r="B963" s="87">
        <v>904</v>
      </c>
      <c r="C963" s="21">
        <v>7</v>
      </c>
      <c r="D963" s="21">
        <v>2</v>
      </c>
      <c r="E963" s="21" t="str">
        <f>'[1]пр 7 2017'!$E$566</f>
        <v>01 1 06 09990</v>
      </c>
      <c r="F963" s="87">
        <v>244</v>
      </c>
      <c r="G963" s="67">
        <v>1299002</v>
      </c>
      <c r="H963" s="67">
        <v>1650000</v>
      </c>
      <c r="I963" s="67">
        <v>150000</v>
      </c>
    </row>
    <row r="964" spans="1:9" ht="25.5" x14ac:dyDescent="0.25">
      <c r="A964" s="162" t="str">
        <f>'[1]пр 7 2017'!$B$574</f>
        <v>Основное мероприятие «Развитие инфраструктуры дошкольного, общего образования и дополнительного образования детей</v>
      </c>
      <c r="B964" s="87">
        <v>904</v>
      </c>
      <c r="C964" s="21">
        <v>7</v>
      </c>
      <c r="D964" s="21">
        <v>2</v>
      </c>
      <c r="E964" s="23" t="s">
        <v>297</v>
      </c>
      <c r="F964" s="87"/>
      <c r="G964" s="73">
        <f>G965</f>
        <v>10827965</v>
      </c>
      <c r="H964" s="73">
        <f t="shared" ref="H964:I967" si="240">H965</f>
        <v>690500</v>
      </c>
      <c r="I964" s="73">
        <f t="shared" si="240"/>
        <v>750500</v>
      </c>
    </row>
    <row r="965" spans="1:9" ht="38.25" x14ac:dyDescent="0.25">
      <c r="A965" s="162" t="s">
        <v>151</v>
      </c>
      <c r="B965" s="87">
        <v>904</v>
      </c>
      <c r="C965" s="21">
        <v>7</v>
      </c>
      <c r="D965" s="21">
        <v>2</v>
      </c>
      <c r="E965" s="21" t="s">
        <v>298</v>
      </c>
      <c r="F965" s="87"/>
      <c r="G965" s="65">
        <f>G966</f>
        <v>10827965</v>
      </c>
      <c r="H965" s="65">
        <f t="shared" si="240"/>
        <v>690500</v>
      </c>
      <c r="I965" s="65">
        <f t="shared" si="240"/>
        <v>750500</v>
      </c>
    </row>
    <row r="966" spans="1:9" x14ac:dyDescent="0.25">
      <c r="A966" s="162" t="s">
        <v>117</v>
      </c>
      <c r="B966" s="87">
        <v>904</v>
      </c>
      <c r="C966" s="21">
        <v>7</v>
      </c>
      <c r="D966" s="21">
        <v>2</v>
      </c>
      <c r="E966" s="21" t="str">
        <f>E965</f>
        <v>01 1 07 09990</v>
      </c>
      <c r="F966" s="87">
        <v>200</v>
      </c>
      <c r="G966" s="67">
        <f>G967</f>
        <v>10827965</v>
      </c>
      <c r="H966" s="67">
        <f t="shared" si="240"/>
        <v>690500</v>
      </c>
      <c r="I966" s="67">
        <f t="shared" si="240"/>
        <v>750500</v>
      </c>
    </row>
    <row r="967" spans="1:9" ht="17.25" customHeight="1" x14ac:dyDescent="0.25">
      <c r="A967" s="162" t="s">
        <v>30</v>
      </c>
      <c r="B967" s="87">
        <v>904</v>
      </c>
      <c r="C967" s="21">
        <v>7</v>
      </c>
      <c r="D967" s="21">
        <v>2</v>
      </c>
      <c r="E967" s="21" t="str">
        <f>E966</f>
        <v>01 1 07 09990</v>
      </c>
      <c r="F967" s="87">
        <v>240</v>
      </c>
      <c r="G967" s="67">
        <f>G968</f>
        <v>10827965</v>
      </c>
      <c r="H967" s="67">
        <f t="shared" si="240"/>
        <v>690500</v>
      </c>
      <c r="I967" s="67">
        <f t="shared" si="240"/>
        <v>750500</v>
      </c>
    </row>
    <row r="968" spans="1:9" ht="15" customHeight="1" x14ac:dyDescent="0.25">
      <c r="A968" s="162" t="s">
        <v>32</v>
      </c>
      <c r="B968" s="87">
        <v>904</v>
      </c>
      <c r="C968" s="21">
        <v>7</v>
      </c>
      <c r="D968" s="21">
        <v>2</v>
      </c>
      <c r="E968" s="21" t="str">
        <f>E967</f>
        <v>01 1 07 09990</v>
      </c>
      <c r="F968" s="87">
        <v>244</v>
      </c>
      <c r="G968" s="67">
        <v>10827965</v>
      </c>
      <c r="H968" s="67">
        <v>690500</v>
      </c>
      <c r="I968" s="67">
        <v>750500</v>
      </c>
    </row>
    <row r="969" spans="1:9" x14ac:dyDescent="0.25">
      <c r="A969" s="162" t="s">
        <v>553</v>
      </c>
      <c r="B969" s="87">
        <v>904</v>
      </c>
      <c r="C969" s="21">
        <v>7</v>
      </c>
      <c r="D969" s="21">
        <v>3</v>
      </c>
      <c r="E969" s="21"/>
      <c r="F969" s="87"/>
      <c r="G969" s="67">
        <f>G970</f>
        <v>25282331</v>
      </c>
      <c r="H969" s="67">
        <f t="shared" ref="H969:I970" si="241">H970</f>
        <v>25282331</v>
      </c>
      <c r="I969" s="67">
        <f t="shared" si="241"/>
        <v>25282331</v>
      </c>
    </row>
    <row r="970" spans="1:9" ht="27" customHeight="1" x14ac:dyDescent="0.25">
      <c r="A970" s="162" t="s">
        <v>46</v>
      </c>
      <c r="B970" s="87">
        <v>904</v>
      </c>
      <c r="C970" s="21">
        <v>7</v>
      </c>
      <c r="D970" s="21">
        <v>3</v>
      </c>
      <c r="E970" s="21" t="s">
        <v>47</v>
      </c>
      <c r="F970" s="87"/>
      <c r="G970" s="67">
        <f>G971</f>
        <v>25282331</v>
      </c>
      <c r="H970" s="67">
        <f t="shared" si="241"/>
        <v>25282331</v>
      </c>
      <c r="I970" s="67">
        <f t="shared" si="241"/>
        <v>25282331</v>
      </c>
    </row>
    <row r="971" spans="1:9" ht="26.25" customHeight="1" x14ac:dyDescent="0.25">
      <c r="A971" s="162" t="s">
        <v>295</v>
      </c>
      <c r="B971" s="87">
        <v>904</v>
      </c>
      <c r="C971" s="21">
        <v>7</v>
      </c>
      <c r="D971" s="21">
        <v>3</v>
      </c>
      <c r="E971" s="21" t="s">
        <v>296</v>
      </c>
      <c r="F971" s="87"/>
      <c r="G971" s="67">
        <f>G972+G978+G999</f>
        <v>25282331</v>
      </c>
      <c r="H971" s="67">
        <f t="shared" ref="H971:I971" si="242">H972+H978+H999</f>
        <v>25282331</v>
      </c>
      <c r="I971" s="67">
        <f t="shared" si="242"/>
        <v>25282331</v>
      </c>
    </row>
    <row r="972" spans="1:9" ht="16.5" customHeight="1" x14ac:dyDescent="0.25">
      <c r="A972" s="162" t="s">
        <v>533</v>
      </c>
      <c r="B972" s="87">
        <v>904</v>
      </c>
      <c r="C972" s="21">
        <v>7</v>
      </c>
      <c r="D972" s="21">
        <v>3</v>
      </c>
      <c r="E972" s="21" t="s">
        <v>534</v>
      </c>
      <c r="F972" s="87"/>
      <c r="G972" s="67">
        <f>G973</f>
        <v>1362000</v>
      </c>
      <c r="H972" s="67">
        <f t="shared" ref="H972:I974" si="243">H973</f>
        <v>1362000</v>
      </c>
      <c r="I972" s="67">
        <f t="shared" si="243"/>
        <v>1362000</v>
      </c>
    </row>
    <row r="973" spans="1:9" ht="65.25" customHeight="1" x14ac:dyDescent="0.25">
      <c r="A973" s="162" t="s">
        <v>543</v>
      </c>
      <c r="B973" s="87">
        <v>904</v>
      </c>
      <c r="C973" s="21">
        <v>7</v>
      </c>
      <c r="D973" s="21">
        <v>3</v>
      </c>
      <c r="E973" s="21" t="s">
        <v>544</v>
      </c>
      <c r="F973" s="87"/>
      <c r="G973" s="67">
        <f>G974</f>
        <v>1362000</v>
      </c>
      <c r="H973" s="67">
        <f t="shared" si="243"/>
        <v>1362000</v>
      </c>
      <c r="I973" s="67">
        <f t="shared" si="243"/>
        <v>1362000</v>
      </c>
    </row>
    <row r="974" spans="1:9" ht="38.25" x14ac:dyDescent="0.25">
      <c r="A974" s="162" t="s">
        <v>25</v>
      </c>
      <c r="B974" s="87">
        <v>904</v>
      </c>
      <c r="C974" s="21">
        <v>7</v>
      </c>
      <c r="D974" s="21">
        <v>3</v>
      </c>
      <c r="E974" s="21" t="s">
        <v>544</v>
      </c>
      <c r="F974" s="87">
        <v>100</v>
      </c>
      <c r="G974" s="67">
        <f>G975</f>
        <v>1362000</v>
      </c>
      <c r="H974" s="67">
        <f t="shared" si="243"/>
        <v>1362000</v>
      </c>
      <c r="I974" s="67">
        <f t="shared" si="243"/>
        <v>1362000</v>
      </c>
    </row>
    <row r="975" spans="1:9" x14ac:dyDescent="0.25">
      <c r="A975" s="162" t="s">
        <v>536</v>
      </c>
      <c r="B975" s="87">
        <v>904</v>
      </c>
      <c r="C975" s="21">
        <v>7</v>
      </c>
      <c r="D975" s="21">
        <v>3</v>
      </c>
      <c r="E975" s="21" t="s">
        <v>544</v>
      </c>
      <c r="F975" s="87">
        <v>110</v>
      </c>
      <c r="G975" s="67">
        <f>G976+G977</f>
        <v>1362000</v>
      </c>
      <c r="H975" s="67">
        <f t="shared" ref="H975:I975" si="244">H976+H977</f>
        <v>1362000</v>
      </c>
      <c r="I975" s="67">
        <f t="shared" si="244"/>
        <v>1362000</v>
      </c>
    </row>
    <row r="976" spans="1:9" x14ac:dyDescent="0.25">
      <c r="A976" s="162" t="s">
        <v>310</v>
      </c>
      <c r="B976" s="87">
        <v>904</v>
      </c>
      <c r="C976" s="21">
        <v>7</v>
      </c>
      <c r="D976" s="21">
        <v>3</v>
      </c>
      <c r="E976" s="21" t="s">
        <v>544</v>
      </c>
      <c r="F976" s="87">
        <v>111</v>
      </c>
      <c r="G976" s="67">
        <v>1046090</v>
      </c>
      <c r="H976" s="67">
        <v>1046090</v>
      </c>
      <c r="I976" s="67">
        <v>1046090</v>
      </c>
    </row>
    <row r="977" spans="1:9" ht="25.5" x14ac:dyDescent="0.25">
      <c r="A977" s="162" t="s">
        <v>530</v>
      </c>
      <c r="B977" s="87">
        <v>904</v>
      </c>
      <c r="C977" s="21">
        <v>7</v>
      </c>
      <c r="D977" s="21">
        <v>3</v>
      </c>
      <c r="E977" s="21" t="s">
        <v>544</v>
      </c>
      <c r="F977" s="87">
        <v>119</v>
      </c>
      <c r="G977" s="67">
        <v>315910</v>
      </c>
      <c r="H977" s="67">
        <v>315910</v>
      </c>
      <c r="I977" s="67">
        <v>315910</v>
      </c>
    </row>
    <row r="978" spans="1:9" ht="16.5" customHeight="1" x14ac:dyDescent="0.25">
      <c r="A978" s="162" t="s">
        <v>547</v>
      </c>
      <c r="B978" s="87">
        <v>904</v>
      </c>
      <c r="C978" s="21">
        <v>7</v>
      </c>
      <c r="D978" s="21">
        <v>3</v>
      </c>
      <c r="E978" s="21" t="s">
        <v>548</v>
      </c>
      <c r="F978" s="87"/>
      <c r="G978" s="67">
        <f>G979+G994</f>
        <v>23819531</v>
      </c>
      <c r="H978" s="67">
        <f t="shared" ref="H978:I978" si="245">H979+H994</f>
        <v>23819531</v>
      </c>
      <c r="I978" s="67">
        <f t="shared" si="245"/>
        <v>23819531</v>
      </c>
    </row>
    <row r="979" spans="1:9" ht="25.5" x14ac:dyDescent="0.25">
      <c r="A979" s="162" t="s">
        <v>549</v>
      </c>
      <c r="B979" s="87">
        <v>904</v>
      </c>
      <c r="C979" s="21">
        <v>7</v>
      </c>
      <c r="D979" s="21">
        <v>3</v>
      </c>
      <c r="E979" s="21" t="s">
        <v>550</v>
      </c>
      <c r="F979" s="87"/>
      <c r="G979" s="65">
        <f>G980+G985+G989</f>
        <v>23519531</v>
      </c>
      <c r="H979" s="65">
        <f t="shared" ref="H979:I979" si="246">H980+H985+H989</f>
        <v>23519531</v>
      </c>
      <c r="I979" s="65">
        <f t="shared" si="246"/>
        <v>23519531</v>
      </c>
    </row>
    <row r="980" spans="1:9" ht="38.25" x14ac:dyDescent="0.25">
      <c r="A980" s="162" t="s">
        <v>25</v>
      </c>
      <c r="B980" s="87">
        <v>904</v>
      </c>
      <c r="C980" s="21">
        <v>7</v>
      </c>
      <c r="D980" s="21">
        <v>3</v>
      </c>
      <c r="E980" s="21" t="s">
        <v>550</v>
      </c>
      <c r="F980" s="87">
        <v>100</v>
      </c>
      <c r="G980" s="67">
        <f>G981</f>
        <v>21368335</v>
      </c>
      <c r="H980" s="67">
        <f t="shared" ref="H980:I980" si="247">H981</f>
        <v>21368335</v>
      </c>
      <c r="I980" s="67">
        <f t="shared" si="247"/>
        <v>21368335</v>
      </c>
    </row>
    <row r="981" spans="1:9" x14ac:dyDescent="0.25">
      <c r="A981" s="162" t="s">
        <v>536</v>
      </c>
      <c r="B981" s="87">
        <v>904</v>
      </c>
      <c r="C981" s="21">
        <v>7</v>
      </c>
      <c r="D981" s="21">
        <v>3</v>
      </c>
      <c r="E981" s="21" t="s">
        <v>550</v>
      </c>
      <c r="F981" s="87">
        <v>110</v>
      </c>
      <c r="G981" s="67">
        <f>G982+G983+G984</f>
        <v>21368335</v>
      </c>
      <c r="H981" s="67">
        <f t="shared" ref="H981:I981" si="248">H982+H983+H984</f>
        <v>21368335</v>
      </c>
      <c r="I981" s="67">
        <f t="shared" si="248"/>
        <v>21368335</v>
      </c>
    </row>
    <row r="982" spans="1:9" x14ac:dyDescent="0.25">
      <c r="A982" s="162" t="s">
        <v>310</v>
      </c>
      <c r="B982" s="87">
        <v>904</v>
      </c>
      <c r="C982" s="21">
        <v>7</v>
      </c>
      <c r="D982" s="21">
        <v>3</v>
      </c>
      <c r="E982" s="21" t="s">
        <v>550</v>
      </c>
      <c r="F982" s="87">
        <v>111</v>
      </c>
      <c r="G982" s="67">
        <v>16130492</v>
      </c>
      <c r="H982" s="67">
        <v>16130492</v>
      </c>
      <c r="I982" s="67">
        <v>16130492</v>
      </c>
    </row>
    <row r="983" spans="1:9" x14ac:dyDescent="0.25">
      <c r="A983" s="162" t="s">
        <v>529</v>
      </c>
      <c r="B983" s="87">
        <v>904</v>
      </c>
      <c r="C983" s="21">
        <v>7</v>
      </c>
      <c r="D983" s="21">
        <v>3</v>
      </c>
      <c r="E983" s="21" t="s">
        <v>550</v>
      </c>
      <c r="F983" s="87">
        <v>112</v>
      </c>
      <c r="G983" s="67">
        <v>560000</v>
      </c>
      <c r="H983" s="67">
        <v>560000</v>
      </c>
      <c r="I983" s="67">
        <v>560000</v>
      </c>
    </row>
    <row r="984" spans="1:9" ht="25.5" x14ac:dyDescent="0.25">
      <c r="A984" s="162" t="s">
        <v>530</v>
      </c>
      <c r="B984" s="87">
        <v>904</v>
      </c>
      <c r="C984" s="21">
        <v>7</v>
      </c>
      <c r="D984" s="21">
        <v>3</v>
      </c>
      <c r="E984" s="21" t="s">
        <v>550</v>
      </c>
      <c r="F984" s="87">
        <v>119</v>
      </c>
      <c r="G984" s="67">
        <v>4677843</v>
      </c>
      <c r="H984" s="67">
        <v>4677843</v>
      </c>
      <c r="I984" s="67">
        <v>4677843</v>
      </c>
    </row>
    <row r="985" spans="1:9" x14ac:dyDescent="0.25">
      <c r="A985" s="162" t="s">
        <v>117</v>
      </c>
      <c r="B985" s="87">
        <v>904</v>
      </c>
      <c r="C985" s="21">
        <v>7</v>
      </c>
      <c r="D985" s="21">
        <v>3</v>
      </c>
      <c r="E985" s="21" t="s">
        <v>550</v>
      </c>
      <c r="F985" s="87">
        <v>200</v>
      </c>
      <c r="G985" s="67">
        <f>G986</f>
        <v>2124035</v>
      </c>
      <c r="H985" s="67">
        <f t="shared" ref="H985:I985" si="249">H986</f>
        <v>2124035</v>
      </c>
      <c r="I985" s="67">
        <f t="shared" si="249"/>
        <v>2124035</v>
      </c>
    </row>
    <row r="986" spans="1:9" ht="19.5" customHeight="1" x14ac:dyDescent="0.25">
      <c r="A986" s="162" t="s">
        <v>30</v>
      </c>
      <c r="B986" s="87">
        <v>904</v>
      </c>
      <c r="C986" s="21">
        <v>7</v>
      </c>
      <c r="D986" s="21">
        <v>3</v>
      </c>
      <c r="E986" s="21" t="s">
        <v>550</v>
      </c>
      <c r="F986" s="87">
        <v>240</v>
      </c>
      <c r="G986" s="67">
        <f>G987+G988</f>
        <v>2124035</v>
      </c>
      <c r="H986" s="67">
        <f t="shared" ref="H986:I986" si="250">H987+H988</f>
        <v>2124035</v>
      </c>
      <c r="I986" s="67">
        <f t="shared" si="250"/>
        <v>2124035</v>
      </c>
    </row>
    <row r="987" spans="1:9" x14ac:dyDescent="0.25">
      <c r="A987" s="162" t="s">
        <v>31</v>
      </c>
      <c r="B987" s="87">
        <v>904</v>
      </c>
      <c r="C987" s="21">
        <v>7</v>
      </c>
      <c r="D987" s="21">
        <v>3</v>
      </c>
      <c r="E987" s="21" t="s">
        <v>550</v>
      </c>
      <c r="F987" s="87">
        <v>242</v>
      </c>
      <c r="G987" s="67">
        <v>194544</v>
      </c>
      <c r="H987" s="67">
        <v>194544</v>
      </c>
      <c r="I987" s="67">
        <v>194544</v>
      </c>
    </row>
    <row r="988" spans="1:9" ht="18" customHeight="1" x14ac:dyDescent="0.25">
      <c r="A988" s="162" t="s">
        <v>32</v>
      </c>
      <c r="B988" s="87">
        <v>904</v>
      </c>
      <c r="C988" s="21">
        <v>7</v>
      </c>
      <c r="D988" s="21">
        <v>3</v>
      </c>
      <c r="E988" s="21" t="s">
        <v>550</v>
      </c>
      <c r="F988" s="87">
        <v>244</v>
      </c>
      <c r="G988" s="67">
        <v>1929491</v>
      </c>
      <c r="H988" s="67">
        <v>1929491</v>
      </c>
      <c r="I988" s="67">
        <v>1929491</v>
      </c>
    </row>
    <row r="989" spans="1:9" x14ac:dyDescent="0.25">
      <c r="A989" s="162" t="s">
        <v>33</v>
      </c>
      <c r="B989" s="87">
        <v>904</v>
      </c>
      <c r="C989" s="21">
        <v>7</v>
      </c>
      <c r="D989" s="21">
        <v>3</v>
      </c>
      <c r="E989" s="21" t="s">
        <v>550</v>
      </c>
      <c r="F989" s="87">
        <v>800</v>
      </c>
      <c r="G989" s="67">
        <f>+G990</f>
        <v>27161</v>
      </c>
      <c r="H989" s="67">
        <f t="shared" ref="H989:I989" si="251">+H990</f>
        <v>27161</v>
      </c>
      <c r="I989" s="67">
        <f t="shared" si="251"/>
        <v>27161</v>
      </c>
    </row>
    <row r="990" spans="1:9" x14ac:dyDescent="0.25">
      <c r="A990" s="162" t="s">
        <v>34</v>
      </c>
      <c r="B990" s="87">
        <v>904</v>
      </c>
      <c r="C990" s="21">
        <v>7</v>
      </c>
      <c r="D990" s="21">
        <v>3</v>
      </c>
      <c r="E990" s="21" t="s">
        <v>550</v>
      </c>
      <c r="F990" s="87">
        <v>850</v>
      </c>
      <c r="G990" s="67">
        <f>G991+G992+G993</f>
        <v>27161</v>
      </c>
      <c r="H990" s="67">
        <f t="shared" ref="H990:I990" si="252">H991+H992+H993</f>
        <v>27161</v>
      </c>
      <c r="I990" s="67">
        <f t="shared" si="252"/>
        <v>27161</v>
      </c>
    </row>
    <row r="991" spans="1:9" x14ac:dyDescent="0.25">
      <c r="A991" s="162" t="s">
        <v>35</v>
      </c>
      <c r="B991" s="87">
        <v>904</v>
      </c>
      <c r="C991" s="21">
        <v>7</v>
      </c>
      <c r="D991" s="21">
        <v>3</v>
      </c>
      <c r="E991" s="21" t="s">
        <v>550</v>
      </c>
      <c r="F991" s="87">
        <v>851</v>
      </c>
      <c r="G991" s="67">
        <v>27161</v>
      </c>
      <c r="H991" s="67">
        <v>27161</v>
      </c>
      <c r="I991" s="67">
        <v>27161</v>
      </c>
    </row>
    <row r="992" spans="1:9" hidden="1" x14ac:dyDescent="0.25">
      <c r="A992" s="162" t="s">
        <v>36</v>
      </c>
      <c r="B992" s="87">
        <v>904</v>
      </c>
      <c r="C992" s="21">
        <v>7</v>
      </c>
      <c r="D992" s="21">
        <v>3</v>
      </c>
      <c r="E992" s="21" t="s">
        <v>550</v>
      </c>
      <c r="F992" s="87">
        <v>852</v>
      </c>
      <c r="G992" s="67"/>
      <c r="H992" s="67"/>
      <c r="I992" s="67"/>
    </row>
    <row r="993" spans="1:9" hidden="1" x14ac:dyDescent="0.25">
      <c r="A993" s="162" t="s">
        <v>37</v>
      </c>
      <c r="B993" s="87">
        <v>904</v>
      </c>
      <c r="C993" s="21">
        <v>7</v>
      </c>
      <c r="D993" s="21">
        <v>3</v>
      </c>
      <c r="E993" s="21" t="s">
        <v>550</v>
      </c>
      <c r="F993" s="87">
        <v>853</v>
      </c>
      <c r="G993" s="67"/>
      <c r="H993" s="67"/>
      <c r="I993" s="67"/>
    </row>
    <row r="994" spans="1:9" ht="38.25" x14ac:dyDescent="0.25">
      <c r="A994" s="162" t="s">
        <v>551</v>
      </c>
      <c r="B994" s="87">
        <v>904</v>
      </c>
      <c r="C994" s="21">
        <v>7</v>
      </c>
      <c r="D994" s="21">
        <v>3</v>
      </c>
      <c r="E994" s="21" t="s">
        <v>552</v>
      </c>
      <c r="F994" s="87"/>
      <c r="G994" s="67">
        <f>G995</f>
        <v>300000</v>
      </c>
      <c r="H994" s="67">
        <f t="shared" ref="H994:I995" si="253">H995</f>
        <v>300000</v>
      </c>
      <c r="I994" s="67">
        <f t="shared" si="253"/>
        <v>300000</v>
      </c>
    </row>
    <row r="995" spans="1:9" x14ac:dyDescent="0.25">
      <c r="A995" s="162" t="s">
        <v>117</v>
      </c>
      <c r="B995" s="87">
        <v>904</v>
      </c>
      <c r="C995" s="21">
        <v>7</v>
      </c>
      <c r="D995" s="21">
        <v>3</v>
      </c>
      <c r="E995" s="21" t="s">
        <v>552</v>
      </c>
      <c r="F995" s="87">
        <v>200</v>
      </c>
      <c r="G995" s="67">
        <f>G996</f>
        <v>300000</v>
      </c>
      <c r="H995" s="67">
        <f t="shared" si="253"/>
        <v>300000</v>
      </c>
      <c r="I995" s="67">
        <f t="shared" si="253"/>
        <v>300000</v>
      </c>
    </row>
    <row r="996" spans="1:9" ht="18" customHeight="1" x14ac:dyDescent="0.25">
      <c r="A996" s="162" t="s">
        <v>30</v>
      </c>
      <c r="B996" s="87">
        <v>904</v>
      </c>
      <c r="C996" s="21">
        <v>7</v>
      </c>
      <c r="D996" s="21">
        <v>3</v>
      </c>
      <c r="E996" s="21" t="s">
        <v>552</v>
      </c>
      <c r="F996" s="87">
        <v>240</v>
      </c>
      <c r="G996" s="67">
        <f>G997+G998</f>
        <v>300000</v>
      </c>
      <c r="H996" s="67">
        <f t="shared" ref="H996:I996" si="254">H997+H998</f>
        <v>300000</v>
      </c>
      <c r="I996" s="67">
        <f t="shared" si="254"/>
        <v>300000</v>
      </c>
    </row>
    <row r="997" spans="1:9" x14ac:dyDescent="0.25">
      <c r="A997" s="162" t="s">
        <v>31</v>
      </c>
      <c r="B997" s="87">
        <v>904</v>
      </c>
      <c r="C997" s="21">
        <v>7</v>
      </c>
      <c r="D997" s="21">
        <v>3</v>
      </c>
      <c r="E997" s="21" t="s">
        <v>552</v>
      </c>
      <c r="F997" s="87">
        <v>242</v>
      </c>
      <c r="G997" s="67"/>
      <c r="H997" s="67"/>
      <c r="I997" s="67"/>
    </row>
    <row r="998" spans="1:9" ht="16.5" customHeight="1" x14ac:dyDescent="0.25">
      <c r="A998" s="162" t="s">
        <v>32</v>
      </c>
      <c r="B998" s="87">
        <v>904</v>
      </c>
      <c r="C998" s="21">
        <v>7</v>
      </c>
      <c r="D998" s="21">
        <v>3</v>
      </c>
      <c r="E998" s="21" t="s">
        <v>552</v>
      </c>
      <c r="F998" s="87">
        <v>244</v>
      </c>
      <c r="G998" s="67">
        <v>300000</v>
      </c>
      <c r="H998" s="67">
        <v>300000</v>
      </c>
      <c r="I998" s="67">
        <v>300000</v>
      </c>
    </row>
    <row r="999" spans="1:9" x14ac:dyDescent="0.25">
      <c r="A999" s="162" t="s">
        <v>537</v>
      </c>
      <c r="B999" s="87">
        <v>904</v>
      </c>
      <c r="C999" s="21">
        <v>7</v>
      </c>
      <c r="D999" s="21">
        <v>3</v>
      </c>
      <c r="E999" s="21" t="s">
        <v>538</v>
      </c>
      <c r="F999" s="87"/>
      <c r="G999" s="67">
        <f>G1000</f>
        <v>100800</v>
      </c>
      <c r="H999" s="67">
        <f t="shared" ref="H999:I1002" si="255">H1000</f>
        <v>100800</v>
      </c>
      <c r="I999" s="67">
        <f t="shared" si="255"/>
        <v>100800</v>
      </c>
    </row>
    <row r="1000" spans="1:9" ht="38.25" x14ac:dyDescent="0.25">
      <c r="A1000" s="162" t="s">
        <v>551</v>
      </c>
      <c r="B1000" s="87">
        <v>904</v>
      </c>
      <c r="C1000" s="21">
        <v>7</v>
      </c>
      <c r="D1000" s="21">
        <v>3</v>
      </c>
      <c r="E1000" s="21" t="s">
        <v>554</v>
      </c>
      <c r="F1000" s="87"/>
      <c r="G1000" s="67">
        <f>G1001</f>
        <v>100800</v>
      </c>
      <c r="H1000" s="67">
        <f t="shared" si="255"/>
        <v>100800</v>
      </c>
      <c r="I1000" s="67">
        <f t="shared" si="255"/>
        <v>100800</v>
      </c>
    </row>
    <row r="1001" spans="1:9" x14ac:dyDescent="0.25">
      <c r="A1001" s="162" t="s">
        <v>117</v>
      </c>
      <c r="B1001" s="87">
        <v>904</v>
      </c>
      <c r="C1001" s="21">
        <v>7</v>
      </c>
      <c r="D1001" s="21">
        <v>3</v>
      </c>
      <c r="E1001" s="21" t="s">
        <v>554</v>
      </c>
      <c r="F1001" s="87">
        <v>200</v>
      </c>
      <c r="G1001" s="67">
        <f>G1002</f>
        <v>100800</v>
      </c>
      <c r="H1001" s="67">
        <f t="shared" si="255"/>
        <v>100800</v>
      </c>
      <c r="I1001" s="67">
        <f t="shared" si="255"/>
        <v>100800</v>
      </c>
    </row>
    <row r="1002" spans="1:9" ht="15" customHeight="1" x14ac:dyDescent="0.25">
      <c r="A1002" s="162" t="s">
        <v>30</v>
      </c>
      <c r="B1002" s="87">
        <v>904</v>
      </c>
      <c r="C1002" s="21">
        <v>7</v>
      </c>
      <c r="D1002" s="21">
        <v>3</v>
      </c>
      <c r="E1002" s="21" t="s">
        <v>554</v>
      </c>
      <c r="F1002" s="87">
        <v>240</v>
      </c>
      <c r="G1002" s="67">
        <f>G1003</f>
        <v>100800</v>
      </c>
      <c r="H1002" s="67">
        <f t="shared" si="255"/>
        <v>100800</v>
      </c>
      <c r="I1002" s="67">
        <f t="shared" si="255"/>
        <v>100800</v>
      </c>
    </row>
    <row r="1003" spans="1:9" ht="16.5" customHeight="1" x14ac:dyDescent="0.25">
      <c r="A1003" s="162" t="s">
        <v>32</v>
      </c>
      <c r="B1003" s="87">
        <v>904</v>
      </c>
      <c r="C1003" s="21">
        <v>7</v>
      </c>
      <c r="D1003" s="21">
        <v>3</v>
      </c>
      <c r="E1003" s="21" t="s">
        <v>554</v>
      </c>
      <c r="F1003" s="87">
        <v>244</v>
      </c>
      <c r="G1003" s="67">
        <v>100800</v>
      </c>
      <c r="H1003" s="67">
        <v>100800</v>
      </c>
      <c r="I1003" s="67">
        <v>100800</v>
      </c>
    </row>
    <row r="1004" spans="1:9" ht="18.75" customHeight="1" x14ac:dyDescent="0.25">
      <c r="A1004" s="162" t="str">
        <f>'[1]пр 7 2017'!$B$581</f>
        <v>Молодежная политика и оздоровление детей</v>
      </c>
      <c r="B1004" s="87">
        <v>904</v>
      </c>
      <c r="C1004" s="21">
        <v>7</v>
      </c>
      <c r="D1004" s="21">
        <v>7</v>
      </c>
      <c r="E1004" s="84"/>
      <c r="F1004" s="84"/>
      <c r="G1004" s="62">
        <f>G1005+G1024</f>
        <v>3417561.53</v>
      </c>
      <c r="H1004" s="62">
        <f>H1005+H1024</f>
        <v>2624020</v>
      </c>
      <c r="I1004" s="62">
        <f>I1005+I1024</f>
        <v>2536070</v>
      </c>
    </row>
    <row r="1005" spans="1:9" ht="38.25" x14ac:dyDescent="0.25">
      <c r="A1005" s="162" t="s">
        <v>68</v>
      </c>
      <c r="B1005" s="87">
        <v>904</v>
      </c>
      <c r="C1005" s="21">
        <v>7</v>
      </c>
      <c r="D1005" s="21">
        <v>7</v>
      </c>
      <c r="E1005" s="21" t="str">
        <f>'[1]пр 7 2017'!$E$582</f>
        <v>04 0 00 00000</v>
      </c>
      <c r="F1005" s="87"/>
      <c r="G1005" s="62">
        <f>G1006+G1012+G1018</f>
        <v>1030270</v>
      </c>
      <c r="H1005" s="62">
        <f>H1006+H1012+H1018</f>
        <v>1030270</v>
      </c>
      <c r="I1005" s="62">
        <f>I1006+I1012+I1018</f>
        <v>1030270</v>
      </c>
    </row>
    <row r="1006" spans="1:9" ht="25.5" x14ac:dyDescent="0.25">
      <c r="A1006" s="162" t="s">
        <v>70</v>
      </c>
      <c r="B1006" s="87">
        <v>904</v>
      </c>
      <c r="C1006" s="21">
        <v>7</v>
      </c>
      <c r="D1006" s="21">
        <v>7</v>
      </c>
      <c r="E1006" s="21" t="str">
        <f>'[1]пр 7 2017'!$E$583</f>
        <v>04 1 00 00000</v>
      </c>
      <c r="F1006" s="87"/>
      <c r="G1006" s="67">
        <f>G1007</f>
        <v>68000</v>
      </c>
      <c r="H1006" s="67">
        <f t="shared" ref="H1006:I1010" si="256">H1007</f>
        <v>68000</v>
      </c>
      <c r="I1006" s="67">
        <f t="shared" si="256"/>
        <v>68000</v>
      </c>
    </row>
    <row r="1007" spans="1:9" ht="27.75" customHeight="1" x14ac:dyDescent="0.25">
      <c r="A1007" s="162" t="s">
        <v>555</v>
      </c>
      <c r="B1007" s="87">
        <v>904</v>
      </c>
      <c r="C1007" s="21">
        <v>7</v>
      </c>
      <c r="D1007" s="21">
        <v>7</v>
      </c>
      <c r="E1007" s="21" t="str">
        <f>'[1]пр 7 2017'!$E$584</f>
        <v>04 1 01 00000</v>
      </c>
      <c r="F1007" s="87"/>
      <c r="G1007" s="67">
        <f>G1008</f>
        <v>68000</v>
      </c>
      <c r="H1007" s="67">
        <f t="shared" si="256"/>
        <v>68000</v>
      </c>
      <c r="I1007" s="67">
        <f t="shared" si="256"/>
        <v>68000</v>
      </c>
    </row>
    <row r="1008" spans="1:9" ht="38.25" x14ac:dyDescent="0.25">
      <c r="A1008" s="162" t="s">
        <v>151</v>
      </c>
      <c r="B1008" s="87">
        <v>904</v>
      </c>
      <c r="C1008" s="21">
        <v>7</v>
      </c>
      <c r="D1008" s="21">
        <v>7</v>
      </c>
      <c r="E1008" s="21" t="str">
        <f>'[1]пр 7 2017'!$E$585</f>
        <v>04 1 01 09990</v>
      </c>
      <c r="F1008" s="87"/>
      <c r="G1008" s="67">
        <f>G1009</f>
        <v>68000</v>
      </c>
      <c r="H1008" s="67">
        <f t="shared" si="256"/>
        <v>68000</v>
      </c>
      <c r="I1008" s="67">
        <f t="shared" si="256"/>
        <v>68000</v>
      </c>
    </row>
    <row r="1009" spans="1:9" x14ac:dyDescent="0.25">
      <c r="A1009" s="162" t="s">
        <v>117</v>
      </c>
      <c r="B1009" s="87">
        <v>904</v>
      </c>
      <c r="C1009" s="21">
        <v>7</v>
      </c>
      <c r="D1009" s="21">
        <v>7</v>
      </c>
      <c r="E1009" s="21" t="str">
        <f>E1008</f>
        <v>04 1 01 09990</v>
      </c>
      <c r="F1009" s="87">
        <v>200</v>
      </c>
      <c r="G1009" s="67">
        <f>G1010</f>
        <v>68000</v>
      </c>
      <c r="H1009" s="67">
        <f t="shared" si="256"/>
        <v>68000</v>
      </c>
      <c r="I1009" s="67">
        <f t="shared" si="256"/>
        <v>68000</v>
      </c>
    </row>
    <row r="1010" spans="1:9" ht="15" customHeight="1" x14ac:dyDescent="0.25">
      <c r="A1010" s="162" t="s">
        <v>30</v>
      </c>
      <c r="B1010" s="87">
        <v>904</v>
      </c>
      <c r="C1010" s="21">
        <v>7</v>
      </c>
      <c r="D1010" s="21">
        <v>7</v>
      </c>
      <c r="E1010" s="21" t="str">
        <f>E1009</f>
        <v>04 1 01 09990</v>
      </c>
      <c r="F1010" s="87">
        <v>240</v>
      </c>
      <c r="G1010" s="67">
        <f>G1011</f>
        <v>68000</v>
      </c>
      <c r="H1010" s="67">
        <f t="shared" si="256"/>
        <v>68000</v>
      </c>
      <c r="I1010" s="67">
        <f t="shared" si="256"/>
        <v>68000</v>
      </c>
    </row>
    <row r="1011" spans="1:9" ht="16.5" customHeight="1" x14ac:dyDescent="0.25">
      <c r="A1011" s="162" t="s">
        <v>32</v>
      </c>
      <c r="B1011" s="87">
        <v>904</v>
      </c>
      <c r="C1011" s="21">
        <v>7</v>
      </c>
      <c r="D1011" s="21">
        <v>7</v>
      </c>
      <c r="E1011" s="21" t="str">
        <f>E1010</f>
        <v>04 1 01 09990</v>
      </c>
      <c r="F1011" s="87">
        <v>244</v>
      </c>
      <c r="G1011" s="67">
        <v>68000</v>
      </c>
      <c r="H1011" s="67">
        <v>68000</v>
      </c>
      <c r="I1011" s="67">
        <v>68000</v>
      </c>
    </row>
    <row r="1012" spans="1:9" ht="25.5" x14ac:dyDescent="0.25">
      <c r="A1012" s="162" t="s">
        <v>315</v>
      </c>
      <c r="B1012" s="87">
        <v>904</v>
      </c>
      <c r="C1012" s="21">
        <v>7</v>
      </c>
      <c r="D1012" s="21">
        <v>7</v>
      </c>
      <c r="E1012" s="21" t="str">
        <f>'[1]пр 7 2017'!$E$588</f>
        <v>04 2 00 00000</v>
      </c>
      <c r="F1012" s="87"/>
      <c r="G1012" s="67">
        <f>G1013</f>
        <v>946270</v>
      </c>
      <c r="H1012" s="67">
        <f t="shared" ref="H1012:I1016" si="257">H1013</f>
        <v>946270</v>
      </c>
      <c r="I1012" s="67">
        <f t="shared" si="257"/>
        <v>946270</v>
      </c>
    </row>
    <row r="1013" spans="1:9" ht="25.5" x14ac:dyDescent="0.25">
      <c r="A1013" s="162" t="s">
        <v>317</v>
      </c>
      <c r="B1013" s="87">
        <v>904</v>
      </c>
      <c r="C1013" s="21">
        <v>7</v>
      </c>
      <c r="D1013" s="21">
        <v>7</v>
      </c>
      <c r="E1013" s="21" t="str">
        <f>'[1]пр 7 2017'!$E$589</f>
        <v>04 2 01 00000</v>
      </c>
      <c r="F1013" s="87"/>
      <c r="G1013" s="67">
        <f>G1014</f>
        <v>946270</v>
      </c>
      <c r="H1013" s="67">
        <f t="shared" si="257"/>
        <v>946270</v>
      </c>
      <c r="I1013" s="67">
        <f t="shared" si="257"/>
        <v>946270</v>
      </c>
    </row>
    <row r="1014" spans="1:9" ht="38.25" x14ac:dyDescent="0.25">
      <c r="A1014" s="162" t="s">
        <v>151</v>
      </c>
      <c r="B1014" s="87">
        <v>904</v>
      </c>
      <c r="C1014" s="21">
        <v>7</v>
      </c>
      <c r="D1014" s="21">
        <v>7</v>
      </c>
      <c r="E1014" s="21" t="str">
        <f>'[1]пр 7 2017'!$E$590</f>
        <v>04 2 01 09990</v>
      </c>
      <c r="F1014" s="87"/>
      <c r="G1014" s="67">
        <f>G1015</f>
        <v>946270</v>
      </c>
      <c r="H1014" s="67">
        <f t="shared" si="257"/>
        <v>946270</v>
      </c>
      <c r="I1014" s="67">
        <f t="shared" si="257"/>
        <v>946270</v>
      </c>
    </row>
    <row r="1015" spans="1:9" x14ac:dyDescent="0.25">
      <c r="A1015" s="162" t="s">
        <v>117</v>
      </c>
      <c r="B1015" s="87">
        <v>904</v>
      </c>
      <c r="C1015" s="21">
        <v>7</v>
      </c>
      <c r="D1015" s="21">
        <v>7</v>
      </c>
      <c r="E1015" s="21" t="str">
        <f>'[1]пр 7 2017'!$E$590</f>
        <v>04 2 01 09990</v>
      </c>
      <c r="F1015" s="87">
        <v>200</v>
      </c>
      <c r="G1015" s="67">
        <f>G1016</f>
        <v>946270</v>
      </c>
      <c r="H1015" s="67">
        <f t="shared" si="257"/>
        <v>946270</v>
      </c>
      <c r="I1015" s="67">
        <f t="shared" si="257"/>
        <v>946270</v>
      </c>
    </row>
    <row r="1016" spans="1:9" ht="13.5" customHeight="1" x14ac:dyDescent="0.25">
      <c r="A1016" s="162" t="s">
        <v>30</v>
      </c>
      <c r="B1016" s="87">
        <v>904</v>
      </c>
      <c r="C1016" s="21">
        <v>7</v>
      </c>
      <c r="D1016" s="21">
        <v>7</v>
      </c>
      <c r="E1016" s="21" t="str">
        <f>'[1]пр 7 2017'!$E$590</f>
        <v>04 2 01 09990</v>
      </c>
      <c r="F1016" s="87">
        <v>240</v>
      </c>
      <c r="G1016" s="67">
        <f>G1017</f>
        <v>946270</v>
      </c>
      <c r="H1016" s="67">
        <f t="shared" si="257"/>
        <v>946270</v>
      </c>
      <c r="I1016" s="67">
        <f t="shared" si="257"/>
        <v>946270</v>
      </c>
    </row>
    <row r="1017" spans="1:9" ht="18" customHeight="1" x14ac:dyDescent="0.25">
      <c r="A1017" s="162" t="s">
        <v>32</v>
      </c>
      <c r="B1017" s="87">
        <v>904</v>
      </c>
      <c r="C1017" s="21">
        <v>7</v>
      </c>
      <c r="D1017" s="21">
        <v>7</v>
      </c>
      <c r="E1017" s="21" t="str">
        <f>'[1]пр 7 2017'!$E$590</f>
        <v>04 2 01 09990</v>
      </c>
      <c r="F1017" s="87">
        <v>244</v>
      </c>
      <c r="G1017" s="67">
        <v>946270</v>
      </c>
      <c r="H1017" s="67">
        <v>946270</v>
      </c>
      <c r="I1017" s="67">
        <v>946270</v>
      </c>
    </row>
    <row r="1018" spans="1:9" ht="25.5" x14ac:dyDescent="0.25">
      <c r="A1018" s="162" t="s">
        <v>556</v>
      </c>
      <c r="B1018" s="87">
        <v>904</v>
      </c>
      <c r="C1018" s="21">
        <v>7</v>
      </c>
      <c r="D1018" s="21">
        <v>7</v>
      </c>
      <c r="E1018" s="21" t="s">
        <v>557</v>
      </c>
      <c r="F1018" s="87"/>
      <c r="G1018" s="67">
        <f>G1019</f>
        <v>16000</v>
      </c>
      <c r="H1018" s="67">
        <f t="shared" ref="H1018:I1022" si="258">H1019</f>
        <v>16000</v>
      </c>
      <c r="I1018" s="67">
        <f t="shared" si="258"/>
        <v>16000</v>
      </c>
    </row>
    <row r="1019" spans="1:9" ht="25.5" x14ac:dyDescent="0.25">
      <c r="A1019" s="162" t="s">
        <v>558</v>
      </c>
      <c r="B1019" s="87">
        <v>904</v>
      </c>
      <c r="C1019" s="21">
        <v>7</v>
      </c>
      <c r="D1019" s="21">
        <v>7</v>
      </c>
      <c r="E1019" s="21" t="str">
        <f>'[1]пр 7 2017'!$E$597</f>
        <v>04 3 01 00000</v>
      </c>
      <c r="F1019" s="87"/>
      <c r="G1019" s="67">
        <f>G1020</f>
        <v>16000</v>
      </c>
      <c r="H1019" s="67">
        <f t="shared" si="258"/>
        <v>16000</v>
      </c>
      <c r="I1019" s="67">
        <f t="shared" si="258"/>
        <v>16000</v>
      </c>
    </row>
    <row r="1020" spans="1:9" ht="38.25" x14ac:dyDescent="0.25">
      <c r="A1020" s="162" t="s">
        <v>151</v>
      </c>
      <c r="B1020" s="87">
        <v>904</v>
      </c>
      <c r="C1020" s="21">
        <v>7</v>
      </c>
      <c r="D1020" s="21">
        <v>7</v>
      </c>
      <c r="E1020" s="21" t="str">
        <f>'[1]пр 7 2017'!$E$598</f>
        <v>04 3 01 09990</v>
      </c>
      <c r="F1020" s="87"/>
      <c r="G1020" s="67">
        <f>G1021</f>
        <v>16000</v>
      </c>
      <c r="H1020" s="67">
        <f t="shared" si="258"/>
        <v>16000</v>
      </c>
      <c r="I1020" s="67">
        <f t="shared" si="258"/>
        <v>16000</v>
      </c>
    </row>
    <row r="1021" spans="1:9" x14ac:dyDescent="0.25">
      <c r="A1021" s="162" t="s">
        <v>117</v>
      </c>
      <c r="B1021" s="87">
        <v>904</v>
      </c>
      <c r="C1021" s="21">
        <v>7</v>
      </c>
      <c r="D1021" s="21">
        <v>7</v>
      </c>
      <c r="E1021" s="21" t="str">
        <f>'[1]пр 7 2017'!$E$598</f>
        <v>04 3 01 09990</v>
      </c>
      <c r="F1021" s="87">
        <v>200</v>
      </c>
      <c r="G1021" s="67">
        <f>G1022</f>
        <v>16000</v>
      </c>
      <c r="H1021" s="67">
        <f t="shared" si="258"/>
        <v>16000</v>
      </c>
      <c r="I1021" s="67">
        <f t="shared" si="258"/>
        <v>16000</v>
      </c>
    </row>
    <row r="1022" spans="1:9" ht="16.5" customHeight="1" x14ac:dyDescent="0.25">
      <c r="A1022" s="162" t="s">
        <v>30</v>
      </c>
      <c r="B1022" s="87">
        <v>904</v>
      </c>
      <c r="C1022" s="21">
        <v>7</v>
      </c>
      <c r="D1022" s="21">
        <v>7</v>
      </c>
      <c r="E1022" s="21" t="str">
        <f>'[1]пр 7 2017'!$E$598</f>
        <v>04 3 01 09990</v>
      </c>
      <c r="F1022" s="87">
        <v>240</v>
      </c>
      <c r="G1022" s="67">
        <f>G1023</f>
        <v>16000</v>
      </c>
      <c r="H1022" s="67">
        <f t="shared" si="258"/>
        <v>16000</v>
      </c>
      <c r="I1022" s="67">
        <f t="shared" si="258"/>
        <v>16000</v>
      </c>
    </row>
    <row r="1023" spans="1:9" ht="20.25" customHeight="1" x14ac:dyDescent="0.25">
      <c r="A1023" s="162" t="s">
        <v>32</v>
      </c>
      <c r="B1023" s="87">
        <v>904</v>
      </c>
      <c r="C1023" s="21">
        <v>7</v>
      </c>
      <c r="D1023" s="21">
        <v>7</v>
      </c>
      <c r="E1023" s="21" t="s">
        <v>559</v>
      </c>
      <c r="F1023" s="87">
        <v>244</v>
      </c>
      <c r="G1023" s="67">
        <v>16000</v>
      </c>
      <c r="H1023" s="67">
        <v>16000</v>
      </c>
      <c r="I1023" s="67">
        <v>16000</v>
      </c>
    </row>
    <row r="1024" spans="1:9" ht="38.25" x14ac:dyDescent="0.25">
      <c r="A1024" s="162" t="s">
        <v>560</v>
      </c>
      <c r="B1024" s="87">
        <v>904</v>
      </c>
      <c r="C1024" s="21">
        <v>7</v>
      </c>
      <c r="D1024" s="21">
        <v>7</v>
      </c>
      <c r="E1024" s="21" t="s">
        <v>302</v>
      </c>
      <c r="F1024" s="87"/>
      <c r="G1024" s="62">
        <f>G1025</f>
        <v>2387291.5299999998</v>
      </c>
      <c r="H1024" s="62">
        <f>H1025</f>
        <v>1593750</v>
      </c>
      <c r="I1024" s="62">
        <f>I1025</f>
        <v>1505800</v>
      </c>
    </row>
    <row r="1025" spans="1:9" ht="25.5" x14ac:dyDescent="0.25">
      <c r="A1025" s="162" t="s">
        <v>303</v>
      </c>
      <c r="B1025" s="87">
        <v>904</v>
      </c>
      <c r="C1025" s="21">
        <v>7</v>
      </c>
      <c r="D1025" s="21">
        <v>7</v>
      </c>
      <c r="E1025" s="21" t="s">
        <v>304</v>
      </c>
      <c r="F1025" s="87"/>
      <c r="G1025" s="62">
        <f>G1026+G1039+G1044</f>
        <v>2387291.5299999998</v>
      </c>
      <c r="H1025" s="62">
        <f>H1026+H1039+H1044</f>
        <v>1593750</v>
      </c>
      <c r="I1025" s="62">
        <f>I1026+I1039+I1044</f>
        <v>1505800</v>
      </c>
    </row>
    <row r="1026" spans="1:9" ht="38.25" x14ac:dyDescent="0.25">
      <c r="A1026" s="162" t="s">
        <v>561</v>
      </c>
      <c r="B1026" s="87">
        <v>904</v>
      </c>
      <c r="C1026" s="21">
        <v>7</v>
      </c>
      <c r="D1026" s="21">
        <v>7</v>
      </c>
      <c r="E1026" s="21" t="s">
        <v>562</v>
      </c>
      <c r="F1026" s="87"/>
      <c r="G1026" s="62">
        <f>G1027+G1031+G1035</f>
        <v>1582291.5299999998</v>
      </c>
      <c r="H1026" s="62">
        <f>H1027+H1031+H1035</f>
        <v>788750</v>
      </c>
      <c r="I1026" s="62">
        <f t="shared" ref="I1026" si="259">I1027+I1031+I1035</f>
        <v>700800</v>
      </c>
    </row>
    <row r="1027" spans="1:9" ht="38.25" x14ac:dyDescent="0.25">
      <c r="A1027" s="162" t="s">
        <v>151</v>
      </c>
      <c r="B1027" s="87">
        <v>904</v>
      </c>
      <c r="C1027" s="21">
        <v>7</v>
      </c>
      <c r="D1027" s="21">
        <v>7</v>
      </c>
      <c r="E1027" s="21" t="s">
        <v>563</v>
      </c>
      <c r="F1027" s="87"/>
      <c r="G1027" s="67">
        <f>G1028</f>
        <v>600787.35</v>
      </c>
      <c r="H1027" s="67">
        <f t="shared" ref="H1027:I1029" si="260">H1028</f>
        <v>788750</v>
      </c>
      <c r="I1027" s="67">
        <f t="shared" si="260"/>
        <v>700800</v>
      </c>
    </row>
    <row r="1028" spans="1:9" x14ac:dyDescent="0.25">
      <c r="A1028" s="162" t="s">
        <v>117</v>
      </c>
      <c r="B1028" s="87">
        <v>904</v>
      </c>
      <c r="C1028" s="21">
        <v>7</v>
      </c>
      <c r="D1028" s="21">
        <v>7</v>
      </c>
      <c r="E1028" s="21" t="s">
        <v>563</v>
      </c>
      <c r="F1028" s="87">
        <v>200</v>
      </c>
      <c r="G1028" s="67">
        <f>G1029</f>
        <v>600787.35</v>
      </c>
      <c r="H1028" s="67">
        <f t="shared" si="260"/>
        <v>788750</v>
      </c>
      <c r="I1028" s="67">
        <f t="shared" si="260"/>
        <v>700800</v>
      </c>
    </row>
    <row r="1029" spans="1:9" ht="17.25" customHeight="1" x14ac:dyDescent="0.25">
      <c r="A1029" s="162" t="s">
        <v>30</v>
      </c>
      <c r="B1029" s="87">
        <v>904</v>
      </c>
      <c r="C1029" s="21">
        <v>7</v>
      </c>
      <c r="D1029" s="21">
        <v>7</v>
      </c>
      <c r="E1029" s="21" t="s">
        <v>563</v>
      </c>
      <c r="F1029" s="87">
        <v>240</v>
      </c>
      <c r="G1029" s="67">
        <f>G1030</f>
        <v>600787.35</v>
      </c>
      <c r="H1029" s="67">
        <f t="shared" si="260"/>
        <v>788750</v>
      </c>
      <c r="I1029" s="67">
        <f t="shared" si="260"/>
        <v>700800</v>
      </c>
    </row>
    <row r="1030" spans="1:9" ht="19.5" customHeight="1" x14ac:dyDescent="0.25">
      <c r="A1030" s="162" t="s">
        <v>32</v>
      </c>
      <c r="B1030" s="87">
        <v>904</v>
      </c>
      <c r="C1030" s="21">
        <v>7</v>
      </c>
      <c r="D1030" s="21">
        <v>7</v>
      </c>
      <c r="E1030" s="21" t="s">
        <v>563</v>
      </c>
      <c r="F1030" s="87">
        <v>244</v>
      </c>
      <c r="G1030" s="67">
        <v>600787.35</v>
      </c>
      <c r="H1030" s="67">
        <v>788750</v>
      </c>
      <c r="I1030" s="67">
        <v>700800</v>
      </c>
    </row>
    <row r="1031" spans="1:9" ht="38.25" customHeight="1" x14ac:dyDescent="0.25">
      <c r="A1031" s="162" t="s">
        <v>564</v>
      </c>
      <c r="B1031" s="87">
        <v>904</v>
      </c>
      <c r="C1031" s="21">
        <v>7</v>
      </c>
      <c r="D1031" s="21">
        <v>7</v>
      </c>
      <c r="E1031" s="21" t="s">
        <v>565</v>
      </c>
      <c r="F1031" s="87"/>
      <c r="G1031" s="67">
        <f>G1032</f>
        <v>892276.53</v>
      </c>
      <c r="H1031" s="67">
        <f t="shared" ref="H1031:I1033" si="261">H1032</f>
        <v>0</v>
      </c>
      <c r="I1031" s="67">
        <f t="shared" si="261"/>
        <v>0</v>
      </c>
    </row>
    <row r="1032" spans="1:9" ht="20.25" customHeight="1" x14ac:dyDescent="0.25">
      <c r="A1032" s="162" t="s">
        <v>117</v>
      </c>
      <c r="B1032" s="87">
        <v>904</v>
      </c>
      <c r="C1032" s="21">
        <v>7</v>
      </c>
      <c r="D1032" s="21">
        <v>7</v>
      </c>
      <c r="E1032" s="21" t="s">
        <v>565</v>
      </c>
      <c r="F1032" s="87">
        <v>200</v>
      </c>
      <c r="G1032" s="67">
        <f>G1033</f>
        <v>892276.53</v>
      </c>
      <c r="H1032" s="67">
        <f t="shared" si="261"/>
        <v>0</v>
      </c>
      <c r="I1032" s="67">
        <f t="shared" si="261"/>
        <v>0</v>
      </c>
    </row>
    <row r="1033" spans="1:9" ht="20.25" customHeight="1" x14ac:dyDescent="0.25">
      <c r="A1033" s="162" t="s">
        <v>30</v>
      </c>
      <c r="B1033" s="87">
        <v>904</v>
      </c>
      <c r="C1033" s="21">
        <v>7</v>
      </c>
      <c r="D1033" s="21">
        <v>7</v>
      </c>
      <c r="E1033" s="21" t="s">
        <v>565</v>
      </c>
      <c r="F1033" s="87">
        <v>240</v>
      </c>
      <c r="G1033" s="67">
        <f>G1034</f>
        <v>892276.53</v>
      </c>
      <c r="H1033" s="67">
        <f>H1034</f>
        <v>0</v>
      </c>
      <c r="I1033" s="67">
        <f t="shared" si="261"/>
        <v>0</v>
      </c>
    </row>
    <row r="1034" spans="1:9" ht="18.75" customHeight="1" x14ac:dyDescent="0.25">
      <c r="A1034" s="162" t="s">
        <v>32</v>
      </c>
      <c r="B1034" s="87">
        <v>904</v>
      </c>
      <c r="C1034" s="21">
        <v>7</v>
      </c>
      <c r="D1034" s="21">
        <v>7</v>
      </c>
      <c r="E1034" s="21" t="s">
        <v>565</v>
      </c>
      <c r="F1034" s="87">
        <v>244</v>
      </c>
      <c r="G1034" s="67">
        <v>892276.53</v>
      </c>
      <c r="H1034" s="67">
        <v>0</v>
      </c>
      <c r="I1034" s="67">
        <v>0</v>
      </c>
    </row>
    <row r="1035" spans="1:9" ht="54.75" customHeight="1" x14ac:dyDescent="0.25">
      <c r="A1035" s="162" t="s">
        <v>566</v>
      </c>
      <c r="B1035" s="87">
        <v>904</v>
      </c>
      <c r="C1035" s="21">
        <v>7</v>
      </c>
      <c r="D1035" s="21">
        <v>7</v>
      </c>
      <c r="E1035" s="21" t="s">
        <v>567</v>
      </c>
      <c r="F1035" s="87"/>
      <c r="G1035" s="67">
        <f>G1036</f>
        <v>89227.65</v>
      </c>
      <c r="H1035" s="67">
        <v>0</v>
      </c>
      <c r="I1035" s="67">
        <v>0</v>
      </c>
    </row>
    <row r="1036" spans="1:9" ht="18" customHeight="1" x14ac:dyDescent="0.25">
      <c r="A1036" s="162" t="s">
        <v>117</v>
      </c>
      <c r="B1036" s="87">
        <v>904</v>
      </c>
      <c r="C1036" s="21">
        <v>7</v>
      </c>
      <c r="D1036" s="21">
        <v>7</v>
      </c>
      <c r="E1036" s="21" t="s">
        <v>567</v>
      </c>
      <c r="F1036" s="87">
        <v>200</v>
      </c>
      <c r="G1036" s="67">
        <f>G1037</f>
        <v>89227.65</v>
      </c>
      <c r="H1036" s="67">
        <v>0</v>
      </c>
      <c r="I1036" s="67">
        <v>0</v>
      </c>
    </row>
    <row r="1037" spans="1:9" ht="17.25" customHeight="1" x14ac:dyDescent="0.25">
      <c r="A1037" s="162" t="s">
        <v>30</v>
      </c>
      <c r="B1037" s="87">
        <v>904</v>
      </c>
      <c r="C1037" s="21">
        <v>7</v>
      </c>
      <c r="D1037" s="21">
        <v>7</v>
      </c>
      <c r="E1037" s="21" t="s">
        <v>567</v>
      </c>
      <c r="F1037" s="87">
        <v>240</v>
      </c>
      <c r="G1037" s="67">
        <f>G1038</f>
        <v>89227.65</v>
      </c>
      <c r="H1037" s="67">
        <v>0</v>
      </c>
      <c r="I1037" s="67">
        <v>0</v>
      </c>
    </row>
    <row r="1038" spans="1:9" ht="18" customHeight="1" x14ac:dyDescent="0.25">
      <c r="A1038" s="162" t="s">
        <v>32</v>
      </c>
      <c r="B1038" s="87">
        <v>904</v>
      </c>
      <c r="C1038" s="21">
        <v>7</v>
      </c>
      <c r="D1038" s="21">
        <v>7</v>
      </c>
      <c r="E1038" s="21" t="s">
        <v>567</v>
      </c>
      <c r="F1038" s="87">
        <v>244</v>
      </c>
      <c r="G1038" s="67">
        <v>89227.65</v>
      </c>
      <c r="H1038" s="67">
        <v>0</v>
      </c>
      <c r="I1038" s="67">
        <v>0</v>
      </c>
    </row>
    <row r="1039" spans="1:9" ht="33" customHeight="1" x14ac:dyDescent="0.25">
      <c r="A1039" s="162" t="s">
        <v>568</v>
      </c>
      <c r="B1039" s="87">
        <v>904</v>
      </c>
      <c r="C1039" s="21">
        <v>7</v>
      </c>
      <c r="D1039" s="21">
        <v>7</v>
      </c>
      <c r="E1039" s="21" t="s">
        <v>569</v>
      </c>
      <c r="F1039" s="87"/>
      <c r="G1039" s="67">
        <f>G1040</f>
        <v>110000</v>
      </c>
      <c r="H1039" s="67">
        <f t="shared" ref="H1039:I1042" si="262">H1040</f>
        <v>110000</v>
      </c>
      <c r="I1039" s="67">
        <f t="shared" si="262"/>
        <v>110000</v>
      </c>
    </row>
    <row r="1040" spans="1:9" ht="38.25" x14ac:dyDescent="0.25">
      <c r="A1040" s="162" t="s">
        <v>151</v>
      </c>
      <c r="B1040" s="87">
        <v>904</v>
      </c>
      <c r="C1040" s="21">
        <v>7</v>
      </c>
      <c r="D1040" s="21">
        <v>7</v>
      </c>
      <c r="E1040" s="21" t="s">
        <v>570</v>
      </c>
      <c r="F1040" s="87"/>
      <c r="G1040" s="67">
        <f>G1041</f>
        <v>110000</v>
      </c>
      <c r="H1040" s="67">
        <f t="shared" si="262"/>
        <v>110000</v>
      </c>
      <c r="I1040" s="67">
        <f t="shared" si="262"/>
        <v>110000</v>
      </c>
    </row>
    <row r="1041" spans="1:9" x14ac:dyDescent="0.25">
      <c r="A1041" s="162" t="s">
        <v>117</v>
      </c>
      <c r="B1041" s="87">
        <v>904</v>
      </c>
      <c r="C1041" s="21">
        <v>7</v>
      </c>
      <c r="D1041" s="21">
        <v>7</v>
      </c>
      <c r="E1041" s="21" t="s">
        <v>570</v>
      </c>
      <c r="F1041" s="87">
        <v>200</v>
      </c>
      <c r="G1041" s="67">
        <f>G1042</f>
        <v>110000</v>
      </c>
      <c r="H1041" s="67">
        <f t="shared" si="262"/>
        <v>110000</v>
      </c>
      <c r="I1041" s="67">
        <f t="shared" si="262"/>
        <v>110000</v>
      </c>
    </row>
    <row r="1042" spans="1:9" ht="19.5" customHeight="1" x14ac:dyDescent="0.25">
      <c r="A1042" s="162" t="s">
        <v>30</v>
      </c>
      <c r="B1042" s="87">
        <v>904</v>
      </c>
      <c r="C1042" s="21">
        <v>7</v>
      </c>
      <c r="D1042" s="21">
        <v>7</v>
      </c>
      <c r="E1042" s="21" t="s">
        <v>570</v>
      </c>
      <c r="F1042" s="87">
        <v>240</v>
      </c>
      <c r="G1042" s="67">
        <f>G1043</f>
        <v>110000</v>
      </c>
      <c r="H1042" s="67">
        <f t="shared" si="262"/>
        <v>110000</v>
      </c>
      <c r="I1042" s="67">
        <f t="shared" si="262"/>
        <v>110000</v>
      </c>
    </row>
    <row r="1043" spans="1:9" ht="19.5" customHeight="1" x14ac:dyDescent="0.25">
      <c r="A1043" s="162" t="s">
        <v>32</v>
      </c>
      <c r="B1043" s="87">
        <v>904</v>
      </c>
      <c r="C1043" s="21">
        <v>7</v>
      </c>
      <c r="D1043" s="21">
        <v>7</v>
      </c>
      <c r="E1043" s="21" t="s">
        <v>570</v>
      </c>
      <c r="F1043" s="87">
        <v>244</v>
      </c>
      <c r="G1043" s="67">
        <v>110000</v>
      </c>
      <c r="H1043" s="67">
        <v>110000</v>
      </c>
      <c r="I1043" s="67">
        <v>110000</v>
      </c>
    </row>
    <row r="1044" spans="1:9" ht="28.5" customHeight="1" x14ac:dyDescent="0.25">
      <c r="A1044" s="162" t="s">
        <v>305</v>
      </c>
      <c r="B1044" s="87">
        <v>904</v>
      </c>
      <c r="C1044" s="21">
        <v>7</v>
      </c>
      <c r="D1044" s="21">
        <v>7</v>
      </c>
      <c r="E1044" s="21" t="s">
        <v>306</v>
      </c>
      <c r="F1044" s="87"/>
      <c r="G1044" s="67">
        <f>G1045</f>
        <v>695000</v>
      </c>
      <c r="H1044" s="67">
        <f t="shared" ref="H1044:I1046" si="263">H1045</f>
        <v>695000</v>
      </c>
      <c r="I1044" s="67">
        <f t="shared" si="263"/>
        <v>695000</v>
      </c>
    </row>
    <row r="1045" spans="1:9" ht="25.5" x14ac:dyDescent="0.25">
      <c r="A1045" s="162" t="s">
        <v>571</v>
      </c>
      <c r="B1045" s="87">
        <v>904</v>
      </c>
      <c r="C1045" s="21">
        <v>7</v>
      </c>
      <c r="D1045" s="21">
        <v>7</v>
      </c>
      <c r="E1045" s="21" t="s">
        <v>308</v>
      </c>
      <c r="F1045" s="87"/>
      <c r="G1045" s="67">
        <f>G1046</f>
        <v>695000</v>
      </c>
      <c r="H1045" s="67">
        <f>H1046</f>
        <v>695000</v>
      </c>
      <c r="I1045" s="67">
        <f>I1046</f>
        <v>695000</v>
      </c>
    </row>
    <row r="1046" spans="1:9" ht="20.25" customHeight="1" x14ac:dyDescent="0.25">
      <c r="A1046" s="162" t="s">
        <v>30</v>
      </c>
      <c r="B1046" s="87">
        <v>904</v>
      </c>
      <c r="C1046" s="21">
        <v>7</v>
      </c>
      <c r="D1046" s="21">
        <v>7</v>
      </c>
      <c r="E1046" s="21" t="s">
        <v>308</v>
      </c>
      <c r="F1046" s="87">
        <v>100</v>
      </c>
      <c r="G1046" s="67">
        <f>G1047</f>
        <v>695000</v>
      </c>
      <c r="H1046" s="67">
        <f t="shared" si="263"/>
        <v>695000</v>
      </c>
      <c r="I1046" s="67">
        <f t="shared" si="263"/>
        <v>695000</v>
      </c>
    </row>
    <row r="1047" spans="1:9" ht="19.5" customHeight="1" x14ac:dyDescent="0.25">
      <c r="A1047" s="162" t="s">
        <v>32</v>
      </c>
      <c r="B1047" s="87">
        <v>904</v>
      </c>
      <c r="C1047" s="21">
        <v>7</v>
      </c>
      <c r="D1047" s="21">
        <v>7</v>
      </c>
      <c r="E1047" s="21" t="s">
        <v>308</v>
      </c>
      <c r="F1047" s="87">
        <v>110</v>
      </c>
      <c r="G1047" s="67">
        <f>G1048+G1049</f>
        <v>695000</v>
      </c>
      <c r="H1047" s="67">
        <f t="shared" ref="H1047:I1047" si="264">H1048+H1049</f>
        <v>695000</v>
      </c>
      <c r="I1047" s="67">
        <f t="shared" si="264"/>
        <v>695000</v>
      </c>
    </row>
    <row r="1048" spans="1:9" x14ac:dyDescent="0.25">
      <c r="A1048" s="162" t="s">
        <v>310</v>
      </c>
      <c r="B1048" s="87">
        <v>904</v>
      </c>
      <c r="C1048" s="21">
        <v>7</v>
      </c>
      <c r="D1048" s="21">
        <v>7</v>
      </c>
      <c r="E1048" s="21" t="s">
        <v>308</v>
      </c>
      <c r="F1048" s="87">
        <v>111</v>
      </c>
      <c r="G1048" s="67">
        <v>533794</v>
      </c>
      <c r="H1048" s="67">
        <v>533794</v>
      </c>
      <c r="I1048" s="67">
        <v>533794</v>
      </c>
    </row>
    <row r="1049" spans="1:9" ht="25.5" x14ac:dyDescent="0.25">
      <c r="A1049" s="162" t="s">
        <v>530</v>
      </c>
      <c r="B1049" s="87">
        <v>904</v>
      </c>
      <c r="C1049" s="21">
        <v>7</v>
      </c>
      <c r="D1049" s="21">
        <v>7</v>
      </c>
      <c r="E1049" s="21" t="s">
        <v>308</v>
      </c>
      <c r="F1049" s="87">
        <v>119</v>
      </c>
      <c r="G1049" s="67">
        <v>161206</v>
      </c>
      <c r="H1049" s="67">
        <v>161206</v>
      </c>
      <c r="I1049" s="67">
        <v>161206</v>
      </c>
    </row>
    <row r="1050" spans="1:9" hidden="1" x14ac:dyDescent="0.25">
      <c r="A1050" s="179" t="s">
        <v>30</v>
      </c>
      <c r="B1050" s="87">
        <v>904</v>
      </c>
      <c r="C1050" s="21">
        <v>7</v>
      </c>
      <c r="D1050" s="21">
        <v>7</v>
      </c>
      <c r="E1050" s="21" t="s">
        <v>308</v>
      </c>
      <c r="F1050" s="87">
        <v>240</v>
      </c>
      <c r="G1050" s="67">
        <f>G1051</f>
        <v>0</v>
      </c>
      <c r="H1050" s="67">
        <f t="shared" ref="H1050:I1050" si="265">H1051</f>
        <v>0</v>
      </c>
      <c r="I1050" s="67">
        <f t="shared" si="265"/>
        <v>0</v>
      </c>
    </row>
    <row r="1051" spans="1:9" ht="25.5" hidden="1" x14ac:dyDescent="0.25">
      <c r="A1051" s="162" t="s">
        <v>32</v>
      </c>
      <c r="B1051" s="87">
        <v>904</v>
      </c>
      <c r="C1051" s="21">
        <v>7</v>
      </c>
      <c r="D1051" s="21">
        <v>7</v>
      </c>
      <c r="E1051" s="21" t="s">
        <v>308</v>
      </c>
      <c r="F1051" s="87">
        <v>244</v>
      </c>
      <c r="G1051" s="67">
        <f>503000-503000</f>
        <v>0</v>
      </c>
      <c r="H1051" s="67">
        <f>524370-524370</f>
        <v>0</v>
      </c>
      <c r="I1051" s="67">
        <f>540100-540100</f>
        <v>0</v>
      </c>
    </row>
    <row r="1052" spans="1:9" x14ac:dyDescent="0.25">
      <c r="A1052" s="162" t="s">
        <v>572</v>
      </c>
      <c r="B1052" s="87">
        <v>904</v>
      </c>
      <c r="C1052" s="21">
        <v>7</v>
      </c>
      <c r="D1052" s="21">
        <v>9</v>
      </c>
      <c r="E1052" s="84"/>
      <c r="F1052" s="84"/>
      <c r="G1052" s="62">
        <f>G1053+G1075+G1082</f>
        <v>3325657</v>
      </c>
      <c r="H1052" s="62">
        <f t="shared" ref="H1052:I1052" si="266">H1053+H1075+H1082</f>
        <v>4564960</v>
      </c>
      <c r="I1052" s="62">
        <f t="shared" si="266"/>
        <v>2811060</v>
      </c>
    </row>
    <row r="1053" spans="1:9" ht="25.5" x14ac:dyDescent="0.25">
      <c r="A1053" s="162" t="s">
        <v>573</v>
      </c>
      <c r="B1053" s="87">
        <v>904</v>
      </c>
      <c r="C1053" s="21">
        <v>7</v>
      </c>
      <c r="D1053" s="21">
        <v>9</v>
      </c>
      <c r="E1053" s="21" t="s">
        <v>47</v>
      </c>
      <c r="F1053" s="87"/>
      <c r="G1053" s="62">
        <f>G1054</f>
        <v>1226497</v>
      </c>
      <c r="H1053" s="62">
        <f t="shared" ref="H1053:I1053" si="267">H1054</f>
        <v>1132200</v>
      </c>
      <c r="I1053" s="62">
        <f t="shared" si="267"/>
        <v>1107200</v>
      </c>
    </row>
    <row r="1054" spans="1:9" ht="25.5" x14ac:dyDescent="0.25">
      <c r="A1054" s="162" t="s">
        <v>574</v>
      </c>
      <c r="B1054" s="87">
        <v>904</v>
      </c>
      <c r="C1054" s="21">
        <v>7</v>
      </c>
      <c r="D1054" s="21">
        <v>9</v>
      </c>
      <c r="E1054" s="21" t="s">
        <v>296</v>
      </c>
      <c r="F1054" s="87"/>
      <c r="G1054" s="62">
        <f>G1055+G1065</f>
        <v>1226497</v>
      </c>
      <c r="H1054" s="62">
        <f>H1055+H1065</f>
        <v>1132200</v>
      </c>
      <c r="I1054" s="62">
        <f t="shared" ref="I1054" si="268">I1055+I1065</f>
        <v>1107200</v>
      </c>
    </row>
    <row r="1055" spans="1:9" x14ac:dyDescent="0.25">
      <c r="A1055" s="162" t="s">
        <v>575</v>
      </c>
      <c r="B1055" s="87">
        <v>904</v>
      </c>
      <c r="C1055" s="21">
        <v>7</v>
      </c>
      <c r="D1055" s="21">
        <v>9</v>
      </c>
      <c r="E1055" s="21" t="s">
        <v>576</v>
      </c>
      <c r="F1055" s="87"/>
      <c r="G1055" s="67">
        <f t="shared" ref="G1055:H1061" si="269">G1056</f>
        <v>996497</v>
      </c>
      <c r="H1055" s="67">
        <f t="shared" si="269"/>
        <v>932200</v>
      </c>
      <c r="I1055" s="67">
        <f>I1056</f>
        <v>907200</v>
      </c>
    </row>
    <row r="1056" spans="1:9" ht="38.25" x14ac:dyDescent="0.25">
      <c r="A1056" s="162" t="s">
        <v>151</v>
      </c>
      <c r="B1056" s="87">
        <v>904</v>
      </c>
      <c r="C1056" s="21">
        <v>7</v>
      </c>
      <c r="D1056" s="21">
        <v>9</v>
      </c>
      <c r="E1056" s="21" t="s">
        <v>577</v>
      </c>
      <c r="F1056" s="87"/>
      <c r="G1056" s="67">
        <f>G1057+G1060+G1063</f>
        <v>996497</v>
      </c>
      <c r="H1056" s="67">
        <f t="shared" ref="H1056:I1056" si="270">H1057+H1060+H1063</f>
        <v>932200</v>
      </c>
      <c r="I1056" s="67">
        <f t="shared" si="270"/>
        <v>907200</v>
      </c>
    </row>
    <row r="1057" spans="1:9" ht="38.25" x14ac:dyDescent="0.25">
      <c r="A1057" s="162" t="s">
        <v>578</v>
      </c>
      <c r="B1057" s="87">
        <v>904</v>
      </c>
      <c r="C1057" s="21">
        <v>7</v>
      </c>
      <c r="D1057" s="21">
        <v>9</v>
      </c>
      <c r="E1057" s="21" t="s">
        <v>577</v>
      </c>
      <c r="F1057" s="87">
        <v>100</v>
      </c>
      <c r="G1057" s="67">
        <f>G1058</f>
        <v>156000</v>
      </c>
      <c r="H1057" s="67">
        <f t="shared" ref="H1057:I1058" si="271">H1058</f>
        <v>156000</v>
      </c>
      <c r="I1057" s="67">
        <f t="shared" si="271"/>
        <v>156000</v>
      </c>
    </row>
    <row r="1058" spans="1:9" x14ac:dyDescent="0.25">
      <c r="A1058" s="162" t="s">
        <v>579</v>
      </c>
      <c r="B1058" s="87">
        <v>904</v>
      </c>
      <c r="C1058" s="21">
        <v>7</v>
      </c>
      <c r="D1058" s="21">
        <v>9</v>
      </c>
      <c r="E1058" s="21" t="s">
        <v>577</v>
      </c>
      <c r="F1058" s="87">
        <v>110</v>
      </c>
      <c r="G1058" s="67">
        <f>G1059</f>
        <v>156000</v>
      </c>
      <c r="H1058" s="67">
        <f t="shared" si="271"/>
        <v>156000</v>
      </c>
      <c r="I1058" s="67">
        <f t="shared" si="271"/>
        <v>156000</v>
      </c>
    </row>
    <row r="1059" spans="1:9" x14ac:dyDescent="0.25">
      <c r="A1059" s="162" t="s">
        <v>580</v>
      </c>
      <c r="B1059" s="87">
        <v>904</v>
      </c>
      <c r="C1059" s="21">
        <v>7</v>
      </c>
      <c r="D1059" s="21">
        <v>9</v>
      </c>
      <c r="E1059" s="21" t="s">
        <v>577</v>
      </c>
      <c r="F1059" s="87">
        <v>112</v>
      </c>
      <c r="G1059" s="67">
        <v>156000</v>
      </c>
      <c r="H1059" s="67">
        <v>156000</v>
      </c>
      <c r="I1059" s="67">
        <v>156000</v>
      </c>
    </row>
    <row r="1060" spans="1:9" ht="38.25" x14ac:dyDescent="0.25">
      <c r="A1060" s="162" t="s">
        <v>25</v>
      </c>
      <c r="B1060" s="87">
        <v>904</v>
      </c>
      <c r="C1060" s="21">
        <v>7</v>
      </c>
      <c r="D1060" s="21">
        <v>9</v>
      </c>
      <c r="E1060" s="21" t="s">
        <v>577</v>
      </c>
      <c r="F1060" s="87">
        <v>200</v>
      </c>
      <c r="G1060" s="67">
        <f t="shared" si="269"/>
        <v>420497</v>
      </c>
      <c r="H1060" s="67">
        <f t="shared" si="269"/>
        <v>301200</v>
      </c>
      <c r="I1060" s="67">
        <f>I1061</f>
        <v>246200</v>
      </c>
    </row>
    <row r="1061" spans="1:9" ht="20.25" customHeight="1" x14ac:dyDescent="0.25">
      <c r="A1061" s="162" t="s">
        <v>30</v>
      </c>
      <c r="B1061" s="87">
        <v>904</v>
      </c>
      <c r="C1061" s="21">
        <v>7</v>
      </c>
      <c r="D1061" s="21">
        <v>9</v>
      </c>
      <c r="E1061" s="21" t="s">
        <v>577</v>
      </c>
      <c r="F1061" s="87">
        <v>240</v>
      </c>
      <c r="G1061" s="67">
        <f t="shared" si="269"/>
        <v>420497</v>
      </c>
      <c r="H1061" s="67">
        <f t="shared" si="269"/>
        <v>301200</v>
      </c>
      <c r="I1061" s="67">
        <f>I1062</f>
        <v>246200</v>
      </c>
    </row>
    <row r="1062" spans="1:9" ht="20.25" customHeight="1" x14ac:dyDescent="0.25">
      <c r="A1062" s="162" t="s">
        <v>32</v>
      </c>
      <c r="B1062" s="87">
        <v>904</v>
      </c>
      <c r="C1062" s="21">
        <v>7</v>
      </c>
      <c r="D1062" s="21">
        <v>9</v>
      </c>
      <c r="E1062" s="21" t="s">
        <v>577</v>
      </c>
      <c r="F1062" s="87">
        <v>244</v>
      </c>
      <c r="G1062" s="67">
        <v>420497</v>
      </c>
      <c r="H1062" s="67">
        <v>301200</v>
      </c>
      <c r="I1062" s="67">
        <v>246200</v>
      </c>
    </row>
    <row r="1063" spans="1:9" ht="15.75" customHeight="1" x14ac:dyDescent="0.25">
      <c r="A1063" s="162" t="s">
        <v>604</v>
      </c>
      <c r="B1063" s="87">
        <v>904</v>
      </c>
      <c r="C1063" s="21">
        <v>7</v>
      </c>
      <c r="D1063" s="21">
        <v>9</v>
      </c>
      <c r="E1063" s="21" t="s">
        <v>577</v>
      </c>
      <c r="F1063" s="87">
        <v>300</v>
      </c>
      <c r="G1063" s="67">
        <f>G1064</f>
        <v>420000</v>
      </c>
      <c r="H1063" s="67">
        <f t="shared" ref="H1063:I1063" si="272">H1064</f>
        <v>475000</v>
      </c>
      <c r="I1063" s="67">
        <f t="shared" si="272"/>
        <v>505000</v>
      </c>
    </row>
    <row r="1064" spans="1:9" ht="15" customHeight="1" x14ac:dyDescent="0.25">
      <c r="A1064" s="162" t="s">
        <v>605</v>
      </c>
      <c r="B1064" s="87">
        <v>904</v>
      </c>
      <c r="C1064" s="21">
        <v>7</v>
      </c>
      <c r="D1064" s="21">
        <v>9</v>
      </c>
      <c r="E1064" s="21" t="s">
        <v>577</v>
      </c>
      <c r="F1064" s="87">
        <v>350</v>
      </c>
      <c r="G1064" s="67">
        <v>420000</v>
      </c>
      <c r="H1064" s="67">
        <v>475000</v>
      </c>
      <c r="I1064" s="67">
        <v>505000</v>
      </c>
    </row>
    <row r="1065" spans="1:9" ht="24" customHeight="1" x14ac:dyDescent="0.25">
      <c r="A1065" s="162" t="s">
        <v>581</v>
      </c>
      <c r="B1065" s="87">
        <v>904</v>
      </c>
      <c r="C1065" s="21">
        <v>7</v>
      </c>
      <c r="D1065" s="21">
        <v>9</v>
      </c>
      <c r="E1065" s="21" t="s">
        <v>582</v>
      </c>
      <c r="F1065" s="87"/>
      <c r="G1065" s="67">
        <f>G1066</f>
        <v>230000</v>
      </c>
      <c r="H1065" s="67">
        <f t="shared" ref="H1065:I1070" si="273">H1066</f>
        <v>200000</v>
      </c>
      <c r="I1065" s="67">
        <f t="shared" si="273"/>
        <v>200000</v>
      </c>
    </row>
    <row r="1066" spans="1:9" ht="38.25" x14ac:dyDescent="0.25">
      <c r="A1066" s="162" t="s">
        <v>151</v>
      </c>
      <c r="B1066" s="87">
        <v>904</v>
      </c>
      <c r="C1066" s="21">
        <v>7</v>
      </c>
      <c r="D1066" s="21">
        <v>9</v>
      </c>
      <c r="E1066" s="21" t="s">
        <v>583</v>
      </c>
      <c r="F1066" s="87"/>
      <c r="G1066" s="67">
        <f>G1067+G1070+G1073</f>
        <v>230000</v>
      </c>
      <c r="H1066" s="67">
        <f>H1067+H1070+H1073</f>
        <v>200000</v>
      </c>
      <c r="I1066" s="67">
        <f t="shared" ref="I1066" si="274">I1067+I1070+I1073</f>
        <v>200000</v>
      </c>
    </row>
    <row r="1067" spans="1:9" ht="38.25" x14ac:dyDescent="0.25">
      <c r="A1067" s="162" t="s">
        <v>578</v>
      </c>
      <c r="B1067" s="87">
        <v>904</v>
      </c>
      <c r="C1067" s="21">
        <v>7</v>
      </c>
      <c r="D1067" s="21">
        <v>9</v>
      </c>
      <c r="E1067" s="21" t="s">
        <v>583</v>
      </c>
      <c r="F1067" s="87">
        <v>100</v>
      </c>
      <c r="G1067" s="67">
        <f>G1068</f>
        <v>100000</v>
      </c>
      <c r="H1067" s="67">
        <f t="shared" ref="H1067:I1068" si="275">H1068</f>
        <v>90000</v>
      </c>
      <c r="I1067" s="67">
        <f t="shared" si="275"/>
        <v>90000</v>
      </c>
    </row>
    <row r="1068" spans="1:9" x14ac:dyDescent="0.25">
      <c r="A1068" s="162" t="s">
        <v>579</v>
      </c>
      <c r="B1068" s="87">
        <v>904</v>
      </c>
      <c r="C1068" s="21">
        <v>7</v>
      </c>
      <c r="D1068" s="21">
        <v>9</v>
      </c>
      <c r="E1068" s="21" t="s">
        <v>583</v>
      </c>
      <c r="F1068" s="87">
        <v>110</v>
      </c>
      <c r="G1068" s="67">
        <f>G1069</f>
        <v>100000</v>
      </c>
      <c r="H1068" s="67">
        <f t="shared" si="275"/>
        <v>90000</v>
      </c>
      <c r="I1068" s="67">
        <f t="shared" si="275"/>
        <v>90000</v>
      </c>
    </row>
    <row r="1069" spans="1:9" x14ac:dyDescent="0.25">
      <c r="A1069" s="162" t="s">
        <v>580</v>
      </c>
      <c r="B1069" s="87">
        <v>904</v>
      </c>
      <c r="C1069" s="21">
        <v>7</v>
      </c>
      <c r="D1069" s="21">
        <v>9</v>
      </c>
      <c r="E1069" s="21" t="s">
        <v>583</v>
      </c>
      <c r="F1069" s="87">
        <v>112</v>
      </c>
      <c r="G1069" s="67">
        <v>100000</v>
      </c>
      <c r="H1069" s="67">
        <v>90000</v>
      </c>
      <c r="I1069" s="67">
        <v>90000</v>
      </c>
    </row>
    <row r="1070" spans="1:9" x14ac:dyDescent="0.25">
      <c r="A1070" s="162" t="s">
        <v>117</v>
      </c>
      <c r="B1070" s="87">
        <v>904</v>
      </c>
      <c r="C1070" s="21">
        <v>7</v>
      </c>
      <c r="D1070" s="21">
        <v>9</v>
      </c>
      <c r="E1070" s="21" t="s">
        <v>583</v>
      </c>
      <c r="F1070" s="87">
        <v>200</v>
      </c>
      <c r="G1070" s="67">
        <f>G1071</f>
        <v>30000</v>
      </c>
      <c r="H1070" s="67">
        <f t="shared" si="273"/>
        <v>20000</v>
      </c>
      <c r="I1070" s="67">
        <f t="shared" si="273"/>
        <v>20000</v>
      </c>
    </row>
    <row r="1071" spans="1:9" ht="19.5" customHeight="1" x14ac:dyDescent="0.25">
      <c r="A1071" s="162" t="s">
        <v>30</v>
      </c>
      <c r="B1071" s="87">
        <v>904</v>
      </c>
      <c r="C1071" s="21">
        <v>7</v>
      </c>
      <c r="D1071" s="21">
        <v>9</v>
      </c>
      <c r="E1071" s="21" t="s">
        <v>583</v>
      </c>
      <c r="F1071" s="87">
        <v>240</v>
      </c>
      <c r="G1071" s="67">
        <f>G1072</f>
        <v>30000</v>
      </c>
      <c r="H1071" s="67">
        <f>H1072</f>
        <v>20000</v>
      </c>
      <c r="I1071" s="67">
        <f>I1072</f>
        <v>20000</v>
      </c>
    </row>
    <row r="1072" spans="1:9" ht="19.5" customHeight="1" x14ac:dyDescent="0.25">
      <c r="A1072" s="162" t="s">
        <v>32</v>
      </c>
      <c r="B1072" s="87">
        <v>904</v>
      </c>
      <c r="C1072" s="21">
        <v>7</v>
      </c>
      <c r="D1072" s="21">
        <v>9</v>
      </c>
      <c r="E1072" s="21" t="s">
        <v>583</v>
      </c>
      <c r="F1072" s="87">
        <v>244</v>
      </c>
      <c r="G1072" s="67">
        <v>30000</v>
      </c>
      <c r="H1072" s="67">
        <v>20000</v>
      </c>
      <c r="I1072" s="67">
        <v>20000</v>
      </c>
    </row>
    <row r="1073" spans="1:9" ht="19.5" customHeight="1" x14ac:dyDescent="0.25">
      <c r="A1073" s="162" t="s">
        <v>604</v>
      </c>
      <c r="B1073" s="87">
        <v>904</v>
      </c>
      <c r="C1073" s="21">
        <v>7</v>
      </c>
      <c r="D1073" s="21">
        <v>9</v>
      </c>
      <c r="E1073" s="21" t="s">
        <v>583</v>
      </c>
      <c r="F1073" s="87">
        <v>300</v>
      </c>
      <c r="G1073" s="67">
        <f>G1074</f>
        <v>100000</v>
      </c>
      <c r="H1073" s="67">
        <f t="shared" ref="H1073:I1073" si="276">H1074</f>
        <v>90000</v>
      </c>
      <c r="I1073" s="67">
        <f t="shared" si="276"/>
        <v>90000</v>
      </c>
    </row>
    <row r="1074" spans="1:9" ht="19.5" customHeight="1" x14ac:dyDescent="0.25">
      <c r="A1074" s="162" t="s">
        <v>605</v>
      </c>
      <c r="B1074" s="87">
        <v>904</v>
      </c>
      <c r="C1074" s="21">
        <v>7</v>
      </c>
      <c r="D1074" s="21">
        <v>9</v>
      </c>
      <c r="E1074" s="21" t="s">
        <v>583</v>
      </c>
      <c r="F1074" s="87">
        <v>350</v>
      </c>
      <c r="G1074" s="67">
        <v>100000</v>
      </c>
      <c r="H1074" s="67">
        <v>90000</v>
      </c>
      <c r="I1074" s="67">
        <v>90000</v>
      </c>
    </row>
    <row r="1075" spans="1:9" ht="53.25" customHeight="1" x14ac:dyDescent="0.25">
      <c r="A1075" s="162" t="s">
        <v>320</v>
      </c>
      <c r="B1075" s="87">
        <v>904</v>
      </c>
      <c r="C1075" s="21">
        <v>7</v>
      </c>
      <c r="D1075" s="21">
        <v>9</v>
      </c>
      <c r="E1075" s="21" t="s">
        <v>98</v>
      </c>
      <c r="F1075" s="87"/>
      <c r="G1075" s="67">
        <f t="shared" ref="G1075:I1080" si="277">G1076</f>
        <v>1245160</v>
      </c>
      <c r="H1075" s="67">
        <f t="shared" si="277"/>
        <v>2578760</v>
      </c>
      <c r="I1075" s="67">
        <f t="shared" si="277"/>
        <v>899860</v>
      </c>
    </row>
    <row r="1076" spans="1:9" ht="18" customHeight="1" x14ac:dyDescent="0.25">
      <c r="A1076" s="162" t="s">
        <v>99</v>
      </c>
      <c r="B1076" s="87">
        <v>904</v>
      </c>
      <c r="C1076" s="21">
        <v>7</v>
      </c>
      <c r="D1076" s="21">
        <v>9</v>
      </c>
      <c r="E1076" s="21" t="s">
        <v>100</v>
      </c>
      <c r="F1076" s="87"/>
      <c r="G1076" s="67">
        <f t="shared" si="277"/>
        <v>1245160</v>
      </c>
      <c r="H1076" s="67">
        <f t="shared" si="277"/>
        <v>2578760</v>
      </c>
      <c r="I1076" s="67">
        <f t="shared" si="277"/>
        <v>899860</v>
      </c>
    </row>
    <row r="1077" spans="1:9" ht="40.5" customHeight="1" x14ac:dyDescent="0.25">
      <c r="A1077" s="162" t="s">
        <v>101</v>
      </c>
      <c r="B1077" s="87">
        <v>904</v>
      </c>
      <c r="C1077" s="21">
        <v>7</v>
      </c>
      <c r="D1077" s="21">
        <v>9</v>
      </c>
      <c r="E1077" s="21" t="s">
        <v>102</v>
      </c>
      <c r="F1077" s="87"/>
      <c r="G1077" s="67">
        <f t="shared" si="277"/>
        <v>1245160</v>
      </c>
      <c r="H1077" s="67">
        <f t="shared" si="277"/>
        <v>2578760</v>
      </c>
      <c r="I1077" s="67">
        <f t="shared" si="277"/>
        <v>899860</v>
      </c>
    </row>
    <row r="1078" spans="1:9" ht="42" customHeight="1" x14ac:dyDescent="0.25">
      <c r="A1078" s="162" t="s">
        <v>151</v>
      </c>
      <c r="B1078" s="87">
        <v>904</v>
      </c>
      <c r="C1078" s="21">
        <v>7</v>
      </c>
      <c r="D1078" s="21">
        <v>9</v>
      </c>
      <c r="E1078" s="21" t="s">
        <v>159</v>
      </c>
      <c r="F1078" s="87"/>
      <c r="G1078" s="67">
        <f t="shared" si="277"/>
        <v>1245160</v>
      </c>
      <c r="H1078" s="67">
        <f t="shared" si="277"/>
        <v>2578760</v>
      </c>
      <c r="I1078" s="67">
        <f t="shared" si="277"/>
        <v>899860</v>
      </c>
    </row>
    <row r="1079" spans="1:9" ht="21.75" customHeight="1" x14ac:dyDescent="0.25">
      <c r="A1079" s="162" t="s">
        <v>117</v>
      </c>
      <c r="B1079" s="87">
        <v>904</v>
      </c>
      <c r="C1079" s="21">
        <v>7</v>
      </c>
      <c r="D1079" s="21">
        <v>9</v>
      </c>
      <c r="E1079" s="21" t="s">
        <v>159</v>
      </c>
      <c r="F1079" s="87">
        <v>200</v>
      </c>
      <c r="G1079" s="67">
        <f t="shared" si="277"/>
        <v>1245160</v>
      </c>
      <c r="H1079" s="67">
        <f t="shared" si="277"/>
        <v>2578760</v>
      </c>
      <c r="I1079" s="67">
        <f t="shared" si="277"/>
        <v>899860</v>
      </c>
    </row>
    <row r="1080" spans="1:9" ht="21" customHeight="1" x14ac:dyDescent="0.25">
      <c r="A1080" s="162" t="s">
        <v>30</v>
      </c>
      <c r="B1080" s="87">
        <v>904</v>
      </c>
      <c r="C1080" s="21">
        <v>7</v>
      </c>
      <c r="D1080" s="21">
        <v>9</v>
      </c>
      <c r="E1080" s="21" t="s">
        <v>159</v>
      </c>
      <c r="F1080" s="87">
        <v>240</v>
      </c>
      <c r="G1080" s="67">
        <f t="shared" si="277"/>
        <v>1245160</v>
      </c>
      <c r="H1080" s="67">
        <f t="shared" si="277"/>
        <v>2578760</v>
      </c>
      <c r="I1080" s="67">
        <f t="shared" si="277"/>
        <v>899860</v>
      </c>
    </row>
    <row r="1081" spans="1:9" ht="17.25" customHeight="1" x14ac:dyDescent="0.25">
      <c r="A1081" s="162" t="s">
        <v>32</v>
      </c>
      <c r="B1081" s="87">
        <v>904</v>
      </c>
      <c r="C1081" s="21">
        <v>7</v>
      </c>
      <c r="D1081" s="21">
        <v>9</v>
      </c>
      <c r="E1081" s="21" t="s">
        <v>159</v>
      </c>
      <c r="F1081" s="87">
        <v>244</v>
      </c>
      <c r="G1081" s="67">
        <v>1245160</v>
      </c>
      <c r="H1081" s="67">
        <v>2578760</v>
      </c>
      <c r="I1081" s="67">
        <v>899860</v>
      </c>
    </row>
    <row r="1082" spans="1:9" ht="36.75" customHeight="1" x14ac:dyDescent="0.25">
      <c r="A1082" s="162" t="s">
        <v>584</v>
      </c>
      <c r="B1082" s="87">
        <v>904</v>
      </c>
      <c r="C1082" s="21">
        <v>7</v>
      </c>
      <c r="D1082" s="21">
        <v>9</v>
      </c>
      <c r="E1082" s="21" t="s">
        <v>302</v>
      </c>
      <c r="F1082" s="87"/>
      <c r="G1082" s="67">
        <f>G1083</f>
        <v>854000</v>
      </c>
      <c r="H1082" s="67">
        <f t="shared" ref="H1082:I1082" si="278">H1083</f>
        <v>854000</v>
      </c>
      <c r="I1082" s="67">
        <f t="shared" si="278"/>
        <v>804000</v>
      </c>
    </row>
    <row r="1083" spans="1:9" ht="26.25" customHeight="1" x14ac:dyDescent="0.25">
      <c r="A1083" s="162" t="s">
        <v>392</v>
      </c>
      <c r="B1083" s="87">
        <v>904</v>
      </c>
      <c r="C1083" s="21">
        <v>7</v>
      </c>
      <c r="D1083" s="21">
        <v>9</v>
      </c>
      <c r="E1083" s="21" t="s">
        <v>393</v>
      </c>
      <c r="F1083" s="87"/>
      <c r="G1083" s="67">
        <f>G1084+G1089</f>
        <v>854000</v>
      </c>
      <c r="H1083" s="67">
        <f t="shared" ref="H1083:I1083" si="279">H1084+H1089</f>
        <v>854000</v>
      </c>
      <c r="I1083" s="67">
        <f t="shared" si="279"/>
        <v>804000</v>
      </c>
    </row>
    <row r="1084" spans="1:9" ht="26.25" customHeight="1" x14ac:dyDescent="0.25">
      <c r="A1084" s="162" t="s">
        <v>585</v>
      </c>
      <c r="B1084" s="87">
        <v>904</v>
      </c>
      <c r="C1084" s="21">
        <v>7</v>
      </c>
      <c r="D1084" s="21">
        <v>9</v>
      </c>
      <c r="E1084" s="21" t="s">
        <v>394</v>
      </c>
      <c r="F1084" s="87"/>
      <c r="G1084" s="67">
        <f>G1085</f>
        <v>4000</v>
      </c>
      <c r="H1084" s="67">
        <f t="shared" ref="H1084:I1087" si="280">H1085</f>
        <v>4000</v>
      </c>
      <c r="I1084" s="67">
        <f t="shared" si="280"/>
        <v>4000</v>
      </c>
    </row>
    <row r="1085" spans="1:9" ht="36.75" customHeight="1" x14ac:dyDescent="0.25">
      <c r="A1085" s="162" t="s">
        <v>151</v>
      </c>
      <c r="B1085" s="87">
        <v>904</v>
      </c>
      <c r="C1085" s="21">
        <v>7</v>
      </c>
      <c r="D1085" s="21">
        <v>9</v>
      </c>
      <c r="E1085" s="21" t="s">
        <v>395</v>
      </c>
      <c r="F1085" s="87"/>
      <c r="G1085" s="67">
        <f>G1086</f>
        <v>4000</v>
      </c>
      <c r="H1085" s="67">
        <f t="shared" si="280"/>
        <v>4000</v>
      </c>
      <c r="I1085" s="67">
        <f t="shared" si="280"/>
        <v>4000</v>
      </c>
    </row>
    <row r="1086" spans="1:9" ht="17.25" customHeight="1" x14ac:dyDescent="0.25">
      <c r="A1086" s="162" t="s">
        <v>117</v>
      </c>
      <c r="B1086" s="87">
        <v>904</v>
      </c>
      <c r="C1086" s="21">
        <v>7</v>
      </c>
      <c r="D1086" s="21">
        <v>9</v>
      </c>
      <c r="E1086" s="21" t="s">
        <v>395</v>
      </c>
      <c r="F1086" s="87">
        <v>200</v>
      </c>
      <c r="G1086" s="67">
        <f>G1087</f>
        <v>4000</v>
      </c>
      <c r="H1086" s="67">
        <f t="shared" si="280"/>
        <v>4000</v>
      </c>
      <c r="I1086" s="67">
        <f t="shared" si="280"/>
        <v>4000</v>
      </c>
    </row>
    <row r="1087" spans="1:9" ht="17.25" customHeight="1" x14ac:dyDescent="0.25">
      <c r="A1087" s="162" t="s">
        <v>30</v>
      </c>
      <c r="B1087" s="87">
        <v>904</v>
      </c>
      <c r="C1087" s="21">
        <v>7</v>
      </c>
      <c r="D1087" s="21">
        <v>9</v>
      </c>
      <c r="E1087" s="21" t="s">
        <v>395</v>
      </c>
      <c r="F1087" s="87">
        <v>240</v>
      </c>
      <c r="G1087" s="67">
        <f>G1088</f>
        <v>4000</v>
      </c>
      <c r="H1087" s="67">
        <f t="shared" si="280"/>
        <v>4000</v>
      </c>
      <c r="I1087" s="67">
        <f t="shared" si="280"/>
        <v>4000</v>
      </c>
    </row>
    <row r="1088" spans="1:9" ht="17.25" customHeight="1" x14ac:dyDescent="0.25">
      <c r="A1088" s="162" t="s">
        <v>32</v>
      </c>
      <c r="B1088" s="87">
        <v>904</v>
      </c>
      <c r="C1088" s="21">
        <v>7</v>
      </c>
      <c r="D1088" s="21">
        <v>9</v>
      </c>
      <c r="E1088" s="21" t="s">
        <v>395</v>
      </c>
      <c r="F1088" s="87">
        <v>244</v>
      </c>
      <c r="G1088" s="67">
        <v>4000</v>
      </c>
      <c r="H1088" s="67">
        <v>4000</v>
      </c>
      <c r="I1088" s="67">
        <v>4000</v>
      </c>
    </row>
    <row r="1089" spans="1:9" ht="27.75" customHeight="1" x14ac:dyDescent="0.25">
      <c r="A1089" s="162" t="s">
        <v>586</v>
      </c>
      <c r="B1089" s="87">
        <v>904</v>
      </c>
      <c r="C1089" s="21">
        <v>7</v>
      </c>
      <c r="D1089" s="21">
        <v>9</v>
      </c>
      <c r="E1089" s="21" t="s">
        <v>397</v>
      </c>
      <c r="F1089" s="87"/>
      <c r="G1089" s="67">
        <f>G1090</f>
        <v>850000</v>
      </c>
      <c r="H1089" s="67">
        <f t="shared" ref="H1089:I1092" si="281">H1090</f>
        <v>850000</v>
      </c>
      <c r="I1089" s="67">
        <f t="shared" si="281"/>
        <v>800000</v>
      </c>
    </row>
    <row r="1090" spans="1:9" ht="39.75" customHeight="1" x14ac:dyDescent="0.25">
      <c r="A1090" s="162" t="s">
        <v>151</v>
      </c>
      <c r="B1090" s="87">
        <v>904</v>
      </c>
      <c r="C1090" s="21">
        <v>7</v>
      </c>
      <c r="D1090" s="21">
        <v>9</v>
      </c>
      <c r="E1090" s="21" t="s">
        <v>398</v>
      </c>
      <c r="F1090" s="87"/>
      <c r="G1090" s="67">
        <f>G1091</f>
        <v>850000</v>
      </c>
      <c r="H1090" s="67">
        <f t="shared" si="281"/>
        <v>850000</v>
      </c>
      <c r="I1090" s="67">
        <f t="shared" si="281"/>
        <v>800000</v>
      </c>
    </row>
    <row r="1091" spans="1:9" ht="18" customHeight="1" x14ac:dyDescent="0.25">
      <c r="A1091" s="162" t="s">
        <v>117</v>
      </c>
      <c r="B1091" s="87">
        <v>904</v>
      </c>
      <c r="C1091" s="21">
        <v>7</v>
      </c>
      <c r="D1091" s="21">
        <v>9</v>
      </c>
      <c r="E1091" s="21" t="s">
        <v>398</v>
      </c>
      <c r="F1091" s="87">
        <v>200</v>
      </c>
      <c r="G1091" s="67">
        <f>G1092</f>
        <v>850000</v>
      </c>
      <c r="H1091" s="67">
        <f t="shared" si="281"/>
        <v>850000</v>
      </c>
      <c r="I1091" s="67">
        <f t="shared" si="281"/>
        <v>800000</v>
      </c>
    </row>
    <row r="1092" spans="1:9" ht="18" customHeight="1" x14ac:dyDescent="0.25">
      <c r="A1092" s="162" t="s">
        <v>30</v>
      </c>
      <c r="B1092" s="87">
        <v>904</v>
      </c>
      <c r="C1092" s="21">
        <v>7</v>
      </c>
      <c r="D1092" s="21">
        <v>9</v>
      </c>
      <c r="E1092" s="21" t="s">
        <v>398</v>
      </c>
      <c r="F1092" s="87">
        <v>240</v>
      </c>
      <c r="G1092" s="67">
        <f>G1093</f>
        <v>850000</v>
      </c>
      <c r="H1092" s="67">
        <f t="shared" si="281"/>
        <v>850000</v>
      </c>
      <c r="I1092" s="67">
        <f t="shared" si="281"/>
        <v>800000</v>
      </c>
    </row>
    <row r="1093" spans="1:9" ht="17.25" customHeight="1" x14ac:dyDescent="0.25">
      <c r="A1093" s="162" t="s">
        <v>32</v>
      </c>
      <c r="B1093" s="87">
        <v>904</v>
      </c>
      <c r="C1093" s="21">
        <v>7</v>
      </c>
      <c r="D1093" s="21">
        <v>9</v>
      </c>
      <c r="E1093" s="21" t="s">
        <v>398</v>
      </c>
      <c r="F1093" s="87">
        <v>244</v>
      </c>
      <c r="G1093" s="67">
        <v>850000</v>
      </c>
      <c r="H1093" s="67">
        <v>850000</v>
      </c>
      <c r="I1093" s="67">
        <v>800000</v>
      </c>
    </row>
    <row r="1094" spans="1:9" x14ac:dyDescent="0.25">
      <c r="A1094" s="180" t="s">
        <v>352</v>
      </c>
      <c r="B1094" s="28">
        <v>904</v>
      </c>
      <c r="C1094" s="28">
        <v>10</v>
      </c>
      <c r="D1094" s="29">
        <v>0</v>
      </c>
      <c r="E1094" s="40"/>
      <c r="F1094" s="40"/>
      <c r="G1094" s="74">
        <f>G1095+G1109</f>
        <v>7423246</v>
      </c>
      <c r="H1094" s="74">
        <f t="shared" ref="H1094:I1094" si="282">H1095+H1109</f>
        <v>7455246</v>
      </c>
      <c r="I1094" s="74">
        <f t="shared" si="282"/>
        <v>7456246</v>
      </c>
    </row>
    <row r="1095" spans="1:9" x14ac:dyDescent="0.25">
      <c r="A1095" s="162" t="s">
        <v>485</v>
      </c>
      <c r="B1095" s="87">
        <v>904</v>
      </c>
      <c r="C1095" s="87">
        <v>10</v>
      </c>
      <c r="D1095" s="21">
        <v>3</v>
      </c>
      <c r="E1095" s="84"/>
      <c r="F1095" s="84"/>
      <c r="G1095" s="62">
        <f>G1096</f>
        <v>4607246</v>
      </c>
      <c r="H1095" s="62">
        <f t="shared" ref="H1095:I1097" si="283">H1096</f>
        <v>4607246</v>
      </c>
      <c r="I1095" s="62">
        <f t="shared" si="283"/>
        <v>4607246</v>
      </c>
    </row>
    <row r="1096" spans="1:9" ht="25.5" x14ac:dyDescent="0.25">
      <c r="A1096" s="162" t="s">
        <v>587</v>
      </c>
      <c r="B1096" s="87">
        <v>904</v>
      </c>
      <c r="C1096" s="87">
        <v>10</v>
      </c>
      <c r="D1096" s="21">
        <v>3</v>
      </c>
      <c r="E1096" s="21" t="s">
        <v>47</v>
      </c>
      <c r="F1096" s="87"/>
      <c r="G1096" s="62">
        <f>G1097</f>
        <v>4607246</v>
      </c>
      <c r="H1096" s="62">
        <f t="shared" si="283"/>
        <v>4607246</v>
      </c>
      <c r="I1096" s="62">
        <f t="shared" si="283"/>
        <v>4607246</v>
      </c>
    </row>
    <row r="1097" spans="1:9" ht="25.5" x14ac:dyDescent="0.25">
      <c r="A1097" s="162" t="s">
        <v>574</v>
      </c>
      <c r="B1097" s="87">
        <v>904</v>
      </c>
      <c r="C1097" s="87">
        <v>10</v>
      </c>
      <c r="D1097" s="21">
        <v>3</v>
      </c>
      <c r="E1097" s="21" t="s">
        <v>296</v>
      </c>
      <c r="F1097" s="87"/>
      <c r="G1097" s="62">
        <f>G1098</f>
        <v>4607246</v>
      </c>
      <c r="H1097" s="62">
        <f t="shared" si="283"/>
        <v>4607246</v>
      </c>
      <c r="I1097" s="62">
        <f t="shared" si="283"/>
        <v>4607246</v>
      </c>
    </row>
    <row r="1098" spans="1:9" x14ac:dyDescent="0.25">
      <c r="A1098" s="162" t="s">
        <v>588</v>
      </c>
      <c r="B1098" s="87">
        <v>904</v>
      </c>
      <c r="C1098" s="87">
        <v>10</v>
      </c>
      <c r="D1098" s="21">
        <v>3</v>
      </c>
      <c r="E1098" s="21" t="s">
        <v>589</v>
      </c>
      <c r="F1098" s="87"/>
      <c r="G1098" s="62">
        <f>G1099+G1103</f>
        <v>4607246</v>
      </c>
      <c r="H1098" s="62">
        <f>H1099+H1103</f>
        <v>4607246</v>
      </c>
      <c r="I1098" s="62">
        <f>I1099+I1103</f>
        <v>4607246</v>
      </c>
    </row>
    <row r="1099" spans="1:9" ht="38.25" x14ac:dyDescent="0.25">
      <c r="A1099" s="162" t="s">
        <v>590</v>
      </c>
      <c r="B1099" s="87">
        <v>904</v>
      </c>
      <c r="C1099" s="87">
        <v>10</v>
      </c>
      <c r="D1099" s="21">
        <v>3</v>
      </c>
      <c r="E1099" s="21" t="s">
        <v>591</v>
      </c>
      <c r="F1099" s="87"/>
      <c r="G1099" s="67">
        <f t="shared" ref="G1099:I1101" si="284">G1100</f>
        <v>155246</v>
      </c>
      <c r="H1099" s="67">
        <f t="shared" si="284"/>
        <v>155246</v>
      </c>
      <c r="I1099" s="67">
        <f t="shared" si="284"/>
        <v>155246</v>
      </c>
    </row>
    <row r="1100" spans="1:9" x14ac:dyDescent="0.25">
      <c r="A1100" s="162" t="s">
        <v>361</v>
      </c>
      <c r="B1100" s="87">
        <v>904</v>
      </c>
      <c r="C1100" s="87">
        <v>10</v>
      </c>
      <c r="D1100" s="21">
        <v>3</v>
      </c>
      <c r="E1100" s="21" t="s">
        <v>591</v>
      </c>
      <c r="F1100" s="87">
        <v>300</v>
      </c>
      <c r="G1100" s="67">
        <f t="shared" si="284"/>
        <v>155246</v>
      </c>
      <c r="H1100" s="67">
        <f t="shared" si="284"/>
        <v>155246</v>
      </c>
      <c r="I1100" s="67">
        <f t="shared" si="284"/>
        <v>155246</v>
      </c>
    </row>
    <row r="1101" spans="1:9" x14ac:dyDescent="0.25">
      <c r="A1101" s="162" t="s">
        <v>370</v>
      </c>
      <c r="B1101" s="87">
        <v>904</v>
      </c>
      <c r="C1101" s="87">
        <v>10</v>
      </c>
      <c r="D1101" s="21">
        <v>3</v>
      </c>
      <c r="E1101" s="21" t="s">
        <v>591</v>
      </c>
      <c r="F1101" s="87">
        <v>310</v>
      </c>
      <c r="G1101" s="67">
        <f t="shared" si="284"/>
        <v>155246</v>
      </c>
      <c r="H1101" s="67">
        <f t="shared" si="284"/>
        <v>155246</v>
      </c>
      <c r="I1101" s="67">
        <f t="shared" si="284"/>
        <v>155246</v>
      </c>
    </row>
    <row r="1102" spans="1:9" ht="25.5" x14ac:dyDescent="0.25">
      <c r="A1102" s="162" t="s">
        <v>371</v>
      </c>
      <c r="B1102" s="87">
        <v>904</v>
      </c>
      <c r="C1102" s="87">
        <v>10</v>
      </c>
      <c r="D1102" s="21">
        <v>3</v>
      </c>
      <c r="E1102" s="21" t="s">
        <v>591</v>
      </c>
      <c r="F1102" s="87">
        <v>313</v>
      </c>
      <c r="G1102" s="67">
        <v>155246</v>
      </c>
      <c r="H1102" s="67">
        <v>155246</v>
      </c>
      <c r="I1102" s="67">
        <v>155246</v>
      </c>
    </row>
    <row r="1103" spans="1:9" ht="38.25" x14ac:dyDescent="0.25">
      <c r="A1103" s="162" t="s">
        <v>592</v>
      </c>
      <c r="B1103" s="87">
        <v>904</v>
      </c>
      <c r="C1103" s="87">
        <v>10</v>
      </c>
      <c r="D1103" s="21">
        <v>3</v>
      </c>
      <c r="E1103" s="21" t="s">
        <v>593</v>
      </c>
      <c r="F1103" s="87"/>
      <c r="G1103" s="67">
        <f>G1104</f>
        <v>4452000</v>
      </c>
      <c r="H1103" s="67">
        <f>H1104</f>
        <v>4452000</v>
      </c>
      <c r="I1103" s="67">
        <f>I1104</f>
        <v>4452000</v>
      </c>
    </row>
    <row r="1104" spans="1:9" x14ac:dyDescent="0.25">
      <c r="A1104" s="162" t="s">
        <v>361</v>
      </c>
      <c r="B1104" s="87">
        <v>904</v>
      </c>
      <c r="C1104" s="87">
        <v>10</v>
      </c>
      <c r="D1104" s="21">
        <v>3</v>
      </c>
      <c r="E1104" s="21" t="s">
        <v>593</v>
      </c>
      <c r="F1104" s="87">
        <v>300</v>
      </c>
      <c r="G1104" s="67">
        <f>G1105+G1107</f>
        <v>4452000</v>
      </c>
      <c r="H1104" s="67">
        <f>H1105+H1107</f>
        <v>4452000</v>
      </c>
      <c r="I1104" s="67">
        <f>I1105+I1107</f>
        <v>4452000</v>
      </c>
    </row>
    <row r="1105" spans="1:9" x14ac:dyDescent="0.25">
      <c r="A1105" s="162" t="s">
        <v>370</v>
      </c>
      <c r="B1105" s="87">
        <v>904</v>
      </c>
      <c r="C1105" s="87">
        <v>10</v>
      </c>
      <c r="D1105" s="21">
        <v>3</v>
      </c>
      <c r="E1105" s="21" t="s">
        <v>593</v>
      </c>
      <c r="F1105" s="87">
        <v>310</v>
      </c>
      <c r="G1105" s="67">
        <f>G1106</f>
        <v>175000</v>
      </c>
      <c r="H1105" s="67">
        <f>H1106</f>
        <v>175000</v>
      </c>
      <c r="I1105" s="67">
        <f>I1106</f>
        <v>175000</v>
      </c>
    </row>
    <row r="1106" spans="1:9" ht="25.5" x14ac:dyDescent="0.25">
      <c r="A1106" s="162" t="s">
        <v>371</v>
      </c>
      <c r="B1106" s="87">
        <v>904</v>
      </c>
      <c r="C1106" s="87">
        <v>10</v>
      </c>
      <c r="D1106" s="21">
        <v>3</v>
      </c>
      <c r="E1106" s="21" t="s">
        <v>593</v>
      </c>
      <c r="F1106" s="87">
        <v>313</v>
      </c>
      <c r="G1106" s="67">
        <v>175000</v>
      </c>
      <c r="H1106" s="67">
        <v>175000</v>
      </c>
      <c r="I1106" s="67">
        <v>175000</v>
      </c>
    </row>
    <row r="1107" spans="1:9" x14ac:dyDescent="0.25">
      <c r="A1107" s="162" t="s">
        <v>362</v>
      </c>
      <c r="B1107" s="87">
        <v>904</v>
      </c>
      <c r="C1107" s="87">
        <v>10</v>
      </c>
      <c r="D1107" s="21">
        <v>3</v>
      </c>
      <c r="E1107" s="21" t="s">
        <v>593</v>
      </c>
      <c r="F1107" s="87">
        <v>320</v>
      </c>
      <c r="G1107" s="67">
        <f>G1108</f>
        <v>4277000</v>
      </c>
      <c r="H1107" s="67">
        <f>H1108</f>
        <v>4277000</v>
      </c>
      <c r="I1107" s="67">
        <f>I1108</f>
        <v>4277000</v>
      </c>
    </row>
    <row r="1108" spans="1:9" x14ac:dyDescent="0.25">
      <c r="A1108" s="162" t="s">
        <v>389</v>
      </c>
      <c r="B1108" s="87">
        <v>904</v>
      </c>
      <c r="C1108" s="87">
        <v>10</v>
      </c>
      <c r="D1108" s="21">
        <v>3</v>
      </c>
      <c r="E1108" s="21" t="s">
        <v>593</v>
      </c>
      <c r="F1108" s="87">
        <v>323</v>
      </c>
      <c r="G1108" s="67">
        <v>4277000</v>
      </c>
      <c r="H1108" s="67">
        <v>4277000</v>
      </c>
      <c r="I1108" s="67">
        <v>4277000</v>
      </c>
    </row>
    <row r="1109" spans="1:9" x14ac:dyDescent="0.25">
      <c r="A1109" s="162" t="s">
        <v>376</v>
      </c>
      <c r="B1109" s="87">
        <v>904</v>
      </c>
      <c r="C1109" s="87">
        <v>10</v>
      </c>
      <c r="D1109" s="21">
        <v>4</v>
      </c>
      <c r="E1109" s="84"/>
      <c r="F1109" s="84"/>
      <c r="G1109" s="62">
        <f>G1110</f>
        <v>2816000</v>
      </c>
      <c r="H1109" s="62">
        <f t="shared" ref="H1109:I1111" si="285">H1110</f>
        <v>2848000</v>
      </c>
      <c r="I1109" s="62">
        <f t="shared" si="285"/>
        <v>2849000</v>
      </c>
    </row>
    <row r="1110" spans="1:9" ht="25.5" x14ac:dyDescent="0.25">
      <c r="A1110" s="162" t="s">
        <v>46</v>
      </c>
      <c r="B1110" s="87">
        <v>904</v>
      </c>
      <c r="C1110" s="87">
        <v>10</v>
      </c>
      <c r="D1110" s="21">
        <v>4</v>
      </c>
      <c r="E1110" s="21" t="s">
        <v>47</v>
      </c>
      <c r="F1110" s="87"/>
      <c r="G1110" s="62">
        <f>G1111</f>
        <v>2816000</v>
      </c>
      <c r="H1110" s="62">
        <f t="shared" si="285"/>
        <v>2848000</v>
      </c>
      <c r="I1110" s="62">
        <f t="shared" si="285"/>
        <v>2849000</v>
      </c>
    </row>
    <row r="1111" spans="1:9" ht="25.5" x14ac:dyDescent="0.25">
      <c r="A1111" s="162" t="s">
        <v>574</v>
      </c>
      <c r="B1111" s="87">
        <v>904</v>
      </c>
      <c r="C1111" s="87">
        <v>10</v>
      </c>
      <c r="D1111" s="21">
        <v>4</v>
      </c>
      <c r="E1111" s="21" t="s">
        <v>296</v>
      </c>
      <c r="F1111" s="87"/>
      <c r="G1111" s="62">
        <f>G1112</f>
        <v>2816000</v>
      </c>
      <c r="H1111" s="62">
        <f t="shared" si="285"/>
        <v>2848000</v>
      </c>
      <c r="I1111" s="62">
        <f t="shared" si="285"/>
        <v>2849000</v>
      </c>
    </row>
    <row r="1112" spans="1:9" x14ac:dyDescent="0.25">
      <c r="A1112" s="162" t="s">
        <v>594</v>
      </c>
      <c r="B1112" s="87">
        <v>904</v>
      </c>
      <c r="C1112" s="87">
        <v>10</v>
      </c>
      <c r="D1112" s="21">
        <v>4</v>
      </c>
      <c r="E1112" s="21" t="s">
        <v>589</v>
      </c>
      <c r="F1112" s="87"/>
      <c r="G1112" s="62">
        <f>G1113+G1119+G1123+G1129</f>
        <v>2816000</v>
      </c>
      <c r="H1112" s="62">
        <f t="shared" ref="H1112:I1112" si="286">H1113+H1119+H1123+H1129</f>
        <v>2848000</v>
      </c>
      <c r="I1112" s="62">
        <f t="shared" si="286"/>
        <v>2849000</v>
      </c>
    </row>
    <row r="1113" spans="1:9" ht="132" customHeight="1" x14ac:dyDescent="0.25">
      <c r="A1113" s="174" t="s">
        <v>595</v>
      </c>
      <c r="B1113" s="87">
        <v>904</v>
      </c>
      <c r="C1113" s="87">
        <v>10</v>
      </c>
      <c r="D1113" s="21">
        <v>4</v>
      </c>
      <c r="E1113" s="21" t="s">
        <v>596</v>
      </c>
      <c r="F1113" s="87"/>
      <c r="G1113" s="62">
        <f>G1114</f>
        <v>1526000</v>
      </c>
      <c r="H1113" s="62">
        <f>H1114</f>
        <v>1526000</v>
      </c>
      <c r="I1113" s="62">
        <f t="shared" ref="I1113" si="287">I1114</f>
        <v>1526000</v>
      </c>
    </row>
    <row r="1114" spans="1:9" ht="21.75" customHeight="1" x14ac:dyDescent="0.25">
      <c r="A1114" s="162" t="s">
        <v>361</v>
      </c>
      <c r="B1114" s="87">
        <v>904</v>
      </c>
      <c r="C1114" s="87">
        <v>10</v>
      </c>
      <c r="D1114" s="21">
        <v>4</v>
      </c>
      <c r="E1114" s="21" t="s">
        <v>596</v>
      </c>
      <c r="F1114" s="87">
        <v>300</v>
      </c>
      <c r="G1114" s="67">
        <f>G1115+G1117</f>
        <v>1526000</v>
      </c>
      <c r="H1114" s="67">
        <f t="shared" ref="H1114:I1114" si="288">H1115+H1117</f>
        <v>1526000</v>
      </c>
      <c r="I1114" s="67">
        <f t="shared" si="288"/>
        <v>1526000</v>
      </c>
    </row>
    <row r="1115" spans="1:9" x14ac:dyDescent="0.25">
      <c r="A1115" s="162" t="s">
        <v>370</v>
      </c>
      <c r="B1115" s="87">
        <v>904</v>
      </c>
      <c r="C1115" s="87">
        <v>10</v>
      </c>
      <c r="D1115" s="21">
        <v>4</v>
      </c>
      <c r="E1115" s="21" t="s">
        <v>596</v>
      </c>
      <c r="F1115" s="87">
        <v>310</v>
      </c>
      <c r="G1115" s="67">
        <f t="shared" ref="G1115:I1115" si="289">G1116</f>
        <v>960000</v>
      </c>
      <c r="H1115" s="67">
        <f t="shared" si="289"/>
        <v>960000</v>
      </c>
      <c r="I1115" s="67">
        <f t="shared" si="289"/>
        <v>960000</v>
      </c>
    </row>
    <row r="1116" spans="1:9" ht="25.5" x14ac:dyDescent="0.25">
      <c r="A1116" s="162" t="s">
        <v>371</v>
      </c>
      <c r="B1116" s="87">
        <v>904</v>
      </c>
      <c r="C1116" s="87">
        <v>10</v>
      </c>
      <c r="D1116" s="21">
        <v>4</v>
      </c>
      <c r="E1116" s="21" t="s">
        <v>596</v>
      </c>
      <c r="F1116" s="87">
        <v>313</v>
      </c>
      <c r="G1116" s="67">
        <v>960000</v>
      </c>
      <c r="H1116" s="67">
        <v>960000</v>
      </c>
      <c r="I1116" s="67">
        <v>960000</v>
      </c>
    </row>
    <row r="1117" spans="1:9" x14ac:dyDescent="0.25">
      <c r="A1117" s="162" t="s">
        <v>362</v>
      </c>
      <c r="B1117" s="87">
        <v>904</v>
      </c>
      <c r="C1117" s="87">
        <v>10</v>
      </c>
      <c r="D1117" s="21">
        <v>4</v>
      </c>
      <c r="E1117" s="21" t="s">
        <v>596</v>
      </c>
      <c r="F1117" s="87">
        <v>320</v>
      </c>
      <c r="G1117" s="67">
        <f>G1118</f>
        <v>566000</v>
      </c>
      <c r="H1117" s="67">
        <f>H1118</f>
        <v>566000</v>
      </c>
      <c r="I1117" s="67">
        <f>I1118</f>
        <v>566000</v>
      </c>
    </row>
    <row r="1118" spans="1:9" x14ac:dyDescent="0.25">
      <c r="A1118" s="162" t="s">
        <v>389</v>
      </c>
      <c r="B1118" s="87">
        <v>904</v>
      </c>
      <c r="C1118" s="87">
        <v>10</v>
      </c>
      <c r="D1118" s="21">
        <v>4</v>
      </c>
      <c r="E1118" s="21" t="s">
        <v>596</v>
      </c>
      <c r="F1118" s="87">
        <v>323</v>
      </c>
      <c r="G1118" s="67">
        <v>566000</v>
      </c>
      <c r="H1118" s="67">
        <v>566000</v>
      </c>
      <c r="I1118" s="67">
        <v>566000</v>
      </c>
    </row>
    <row r="1119" spans="1:9" ht="38.25" x14ac:dyDescent="0.25">
      <c r="A1119" s="162" t="s">
        <v>597</v>
      </c>
      <c r="B1119" s="87">
        <v>904</v>
      </c>
      <c r="C1119" s="87">
        <v>10</v>
      </c>
      <c r="D1119" s="21">
        <v>4</v>
      </c>
      <c r="E1119" s="21" t="s">
        <v>598</v>
      </c>
      <c r="F1119" s="87"/>
      <c r="G1119" s="67">
        <f>G1120</f>
        <v>150000</v>
      </c>
      <c r="H1119" s="67">
        <f t="shared" ref="H1119:I1121" si="290">H1120</f>
        <v>150000</v>
      </c>
      <c r="I1119" s="67">
        <f t="shared" si="290"/>
        <v>150000</v>
      </c>
    </row>
    <row r="1120" spans="1:9" x14ac:dyDescent="0.25">
      <c r="A1120" s="162" t="s">
        <v>361</v>
      </c>
      <c r="B1120" s="87">
        <v>904</v>
      </c>
      <c r="C1120" s="87">
        <v>10</v>
      </c>
      <c r="D1120" s="21">
        <v>4</v>
      </c>
      <c r="E1120" s="21" t="s">
        <v>598</v>
      </c>
      <c r="F1120" s="87">
        <v>300</v>
      </c>
      <c r="G1120" s="67">
        <f>G1121</f>
        <v>150000</v>
      </c>
      <c r="H1120" s="67">
        <f t="shared" si="290"/>
        <v>150000</v>
      </c>
      <c r="I1120" s="67">
        <f t="shared" si="290"/>
        <v>150000</v>
      </c>
    </row>
    <row r="1121" spans="1:9" x14ac:dyDescent="0.25">
      <c r="A1121" s="162" t="s">
        <v>370</v>
      </c>
      <c r="B1121" s="87">
        <v>904</v>
      </c>
      <c r="C1121" s="87">
        <v>10</v>
      </c>
      <c r="D1121" s="21">
        <v>4</v>
      </c>
      <c r="E1121" s="21" t="s">
        <v>598</v>
      </c>
      <c r="F1121" s="87">
        <v>310</v>
      </c>
      <c r="G1121" s="67">
        <f>G1122</f>
        <v>150000</v>
      </c>
      <c r="H1121" s="67">
        <f t="shared" si="290"/>
        <v>150000</v>
      </c>
      <c r="I1121" s="67">
        <f t="shared" si="290"/>
        <v>150000</v>
      </c>
    </row>
    <row r="1122" spans="1:9" ht="25.5" x14ac:dyDescent="0.25">
      <c r="A1122" s="162" t="s">
        <v>371</v>
      </c>
      <c r="B1122" s="87">
        <v>904</v>
      </c>
      <c r="C1122" s="87">
        <v>10</v>
      </c>
      <c r="D1122" s="21">
        <v>4</v>
      </c>
      <c r="E1122" s="21" t="s">
        <v>598</v>
      </c>
      <c r="F1122" s="87">
        <v>313</v>
      </c>
      <c r="G1122" s="67">
        <v>150000</v>
      </c>
      <c r="H1122" s="67">
        <v>150000</v>
      </c>
      <c r="I1122" s="67">
        <v>150000</v>
      </c>
    </row>
    <row r="1123" spans="1:9" ht="51" x14ac:dyDescent="0.25">
      <c r="A1123" s="162" t="s">
        <v>599</v>
      </c>
      <c r="B1123" s="87">
        <v>904</v>
      </c>
      <c r="C1123" s="87">
        <v>10</v>
      </c>
      <c r="D1123" s="21">
        <v>4</v>
      </c>
      <c r="E1123" s="21" t="s">
        <v>600</v>
      </c>
      <c r="F1123" s="87"/>
      <c r="G1123" s="67">
        <f>G1124</f>
        <v>1140000</v>
      </c>
      <c r="H1123" s="67">
        <f>H1124</f>
        <v>1140000</v>
      </c>
      <c r="I1123" s="67">
        <f>I1124</f>
        <v>1140000</v>
      </c>
    </row>
    <row r="1124" spans="1:9" x14ac:dyDescent="0.25">
      <c r="A1124" s="162" t="s">
        <v>361</v>
      </c>
      <c r="B1124" s="87">
        <v>904</v>
      </c>
      <c r="C1124" s="87">
        <v>10</v>
      </c>
      <c r="D1124" s="21">
        <v>4</v>
      </c>
      <c r="E1124" s="21" t="s">
        <v>600</v>
      </c>
      <c r="F1124" s="87">
        <v>300</v>
      </c>
      <c r="G1124" s="67">
        <f>G1125+G1127</f>
        <v>1140000</v>
      </c>
      <c r="H1124" s="67">
        <f>H1125+H1127</f>
        <v>1140000</v>
      </c>
      <c r="I1124" s="67">
        <f>I1125+I1127</f>
        <v>1140000</v>
      </c>
    </row>
    <row r="1125" spans="1:9" x14ac:dyDescent="0.25">
      <c r="A1125" s="162" t="s">
        <v>370</v>
      </c>
      <c r="B1125" s="87">
        <v>904</v>
      </c>
      <c r="C1125" s="87">
        <v>10</v>
      </c>
      <c r="D1125" s="21">
        <v>4</v>
      </c>
      <c r="E1125" s="21" t="s">
        <v>600</v>
      </c>
      <c r="F1125" s="87">
        <v>310</v>
      </c>
      <c r="G1125" s="67">
        <f>G1126</f>
        <v>1118000</v>
      </c>
      <c r="H1125" s="67">
        <f>H1126</f>
        <v>1118000</v>
      </c>
      <c r="I1125" s="67">
        <f>I1126</f>
        <v>1118000</v>
      </c>
    </row>
    <row r="1126" spans="1:9" ht="25.5" x14ac:dyDescent="0.25">
      <c r="A1126" s="162" t="s">
        <v>371</v>
      </c>
      <c r="B1126" s="87">
        <v>904</v>
      </c>
      <c r="C1126" s="87">
        <v>10</v>
      </c>
      <c r="D1126" s="21">
        <v>4</v>
      </c>
      <c r="E1126" s="21" t="s">
        <v>600</v>
      </c>
      <c r="F1126" s="87">
        <v>313</v>
      </c>
      <c r="G1126" s="67">
        <v>1118000</v>
      </c>
      <c r="H1126" s="67">
        <v>1118000</v>
      </c>
      <c r="I1126" s="67">
        <v>1118000</v>
      </c>
    </row>
    <row r="1127" spans="1:9" x14ac:dyDescent="0.25">
      <c r="A1127" s="162" t="s">
        <v>362</v>
      </c>
      <c r="B1127" s="87">
        <v>904</v>
      </c>
      <c r="C1127" s="87">
        <v>10</v>
      </c>
      <c r="D1127" s="21">
        <v>4</v>
      </c>
      <c r="E1127" s="21" t="s">
        <v>600</v>
      </c>
      <c r="F1127" s="87">
        <v>320</v>
      </c>
      <c r="G1127" s="67">
        <f>G1128</f>
        <v>22000</v>
      </c>
      <c r="H1127" s="67">
        <f>H1128</f>
        <v>22000</v>
      </c>
      <c r="I1127" s="67">
        <f>I1128</f>
        <v>22000</v>
      </c>
    </row>
    <row r="1128" spans="1:9" x14ac:dyDescent="0.25">
      <c r="A1128" s="162" t="s">
        <v>389</v>
      </c>
      <c r="B1128" s="87">
        <v>904</v>
      </c>
      <c r="C1128" s="87">
        <v>10</v>
      </c>
      <c r="D1128" s="21">
        <v>4</v>
      </c>
      <c r="E1128" s="21" t="s">
        <v>600</v>
      </c>
      <c r="F1128" s="87">
        <v>323</v>
      </c>
      <c r="G1128" s="67">
        <v>22000</v>
      </c>
      <c r="H1128" s="67">
        <v>22000</v>
      </c>
      <c r="I1128" s="67">
        <v>22000</v>
      </c>
    </row>
    <row r="1129" spans="1:9" ht="25.5" x14ac:dyDescent="0.25">
      <c r="A1129" s="162" t="s">
        <v>601</v>
      </c>
      <c r="B1129" s="87">
        <v>904</v>
      </c>
      <c r="C1129" s="87">
        <v>10</v>
      </c>
      <c r="D1129" s="21">
        <v>4</v>
      </c>
      <c r="E1129" s="21" t="s">
        <v>602</v>
      </c>
      <c r="F1129" s="87"/>
      <c r="G1129" s="67">
        <f t="shared" ref="G1129:I1130" si="291">G1130</f>
        <v>0</v>
      </c>
      <c r="H1129" s="67">
        <f t="shared" si="291"/>
        <v>32000</v>
      </c>
      <c r="I1129" s="67">
        <f>I1130</f>
        <v>33000</v>
      </c>
    </row>
    <row r="1130" spans="1:9" x14ac:dyDescent="0.25">
      <c r="A1130" s="162" t="s">
        <v>361</v>
      </c>
      <c r="B1130" s="87">
        <v>904</v>
      </c>
      <c r="C1130" s="87">
        <v>10</v>
      </c>
      <c r="D1130" s="21">
        <v>4</v>
      </c>
      <c r="E1130" s="21" t="s">
        <v>602</v>
      </c>
      <c r="F1130" s="87">
        <v>300</v>
      </c>
      <c r="G1130" s="67">
        <f>G1131</f>
        <v>0</v>
      </c>
      <c r="H1130" s="67">
        <f t="shared" si="291"/>
        <v>32000</v>
      </c>
      <c r="I1130" s="67">
        <f t="shared" si="291"/>
        <v>33000</v>
      </c>
    </row>
    <row r="1131" spans="1:9" x14ac:dyDescent="0.25">
      <c r="A1131" s="162" t="s">
        <v>370</v>
      </c>
      <c r="B1131" s="87">
        <v>904</v>
      </c>
      <c r="C1131" s="87">
        <v>10</v>
      </c>
      <c r="D1131" s="21">
        <v>4</v>
      </c>
      <c r="E1131" s="21" t="s">
        <v>602</v>
      </c>
      <c r="F1131" s="87">
        <v>310</v>
      </c>
      <c r="G1131" s="67">
        <f>G1132</f>
        <v>0</v>
      </c>
      <c r="H1131" s="67">
        <f>H1132</f>
        <v>32000</v>
      </c>
      <c r="I1131" s="67">
        <f>I1132</f>
        <v>33000</v>
      </c>
    </row>
    <row r="1132" spans="1:9" ht="25.5" x14ac:dyDescent="0.25">
      <c r="A1132" s="162" t="s">
        <v>371</v>
      </c>
      <c r="B1132" s="87">
        <v>904</v>
      </c>
      <c r="C1132" s="87">
        <v>10</v>
      </c>
      <c r="D1132" s="21">
        <v>4</v>
      </c>
      <c r="E1132" s="21" t="s">
        <v>602</v>
      </c>
      <c r="F1132" s="87">
        <v>313</v>
      </c>
      <c r="G1132" s="67"/>
      <c r="H1132" s="67">
        <v>32000</v>
      </c>
      <c r="I1132" s="67">
        <v>33000</v>
      </c>
    </row>
    <row r="1133" spans="1:9" x14ac:dyDescent="0.25">
      <c r="A1133" s="176" t="s">
        <v>492</v>
      </c>
      <c r="B1133" s="16">
        <v>904</v>
      </c>
      <c r="C1133" s="16">
        <v>11</v>
      </c>
      <c r="D1133" s="18">
        <v>0</v>
      </c>
      <c r="E1133" s="26"/>
      <c r="F1133" s="26"/>
      <c r="G1133" s="66">
        <f t="shared" ref="G1133:I1147" si="292">G1134</f>
        <v>874000</v>
      </c>
      <c r="H1133" s="66">
        <f t="shared" si="292"/>
        <v>874000</v>
      </c>
      <c r="I1133" s="66">
        <f t="shared" si="292"/>
        <v>874000</v>
      </c>
    </row>
    <row r="1134" spans="1:9" x14ac:dyDescent="0.25">
      <c r="A1134" s="162" t="s">
        <v>390</v>
      </c>
      <c r="B1134" s="87">
        <v>904</v>
      </c>
      <c r="C1134" s="87">
        <v>11</v>
      </c>
      <c r="D1134" s="21">
        <v>2</v>
      </c>
      <c r="E1134" s="84"/>
      <c r="F1134" s="84"/>
      <c r="G1134" s="67">
        <f t="shared" si="292"/>
        <v>874000</v>
      </c>
      <c r="H1134" s="67">
        <f t="shared" si="292"/>
        <v>874000</v>
      </c>
      <c r="I1134" s="67">
        <f t="shared" si="292"/>
        <v>874000</v>
      </c>
    </row>
    <row r="1135" spans="1:9" ht="38.25" x14ac:dyDescent="0.25">
      <c r="A1135" s="162" t="s">
        <v>301</v>
      </c>
      <c r="B1135" s="87">
        <v>904</v>
      </c>
      <c r="C1135" s="87">
        <v>11</v>
      </c>
      <c r="D1135" s="21">
        <v>2</v>
      </c>
      <c r="E1135" s="21" t="s">
        <v>302</v>
      </c>
      <c r="F1135" s="87"/>
      <c r="G1135" s="67">
        <f t="shared" si="292"/>
        <v>874000</v>
      </c>
      <c r="H1135" s="67">
        <f t="shared" si="292"/>
        <v>874000</v>
      </c>
      <c r="I1135" s="67">
        <f t="shared" si="292"/>
        <v>874000</v>
      </c>
    </row>
    <row r="1136" spans="1:9" ht="25.5" x14ac:dyDescent="0.25">
      <c r="A1136" s="162" t="s">
        <v>392</v>
      </c>
      <c r="B1136" s="87">
        <v>904</v>
      </c>
      <c r="C1136" s="87">
        <v>11</v>
      </c>
      <c r="D1136" s="21">
        <v>2</v>
      </c>
      <c r="E1136" s="21" t="s">
        <v>393</v>
      </c>
      <c r="F1136" s="87"/>
      <c r="G1136" s="67">
        <f>G1137+G1144</f>
        <v>874000</v>
      </c>
      <c r="H1136" s="67">
        <f>H1137+H1144</f>
        <v>874000</v>
      </c>
      <c r="I1136" s="67">
        <f>I1137+I1144</f>
        <v>874000</v>
      </c>
    </row>
    <row r="1137" spans="1:9" ht="25.5" x14ac:dyDescent="0.25">
      <c r="A1137" s="162" t="s">
        <v>603</v>
      </c>
      <c r="B1137" s="87">
        <v>904</v>
      </c>
      <c r="C1137" s="87">
        <v>11</v>
      </c>
      <c r="D1137" s="21">
        <v>2</v>
      </c>
      <c r="E1137" s="21" t="s">
        <v>394</v>
      </c>
      <c r="F1137" s="87"/>
      <c r="G1137" s="67">
        <f>G1138</f>
        <v>624000</v>
      </c>
      <c r="H1137" s="67">
        <f t="shared" ref="H1137:I1137" si="293">H1138</f>
        <v>624000</v>
      </c>
      <c r="I1137" s="67">
        <f t="shared" si="293"/>
        <v>624000</v>
      </c>
    </row>
    <row r="1138" spans="1:9" ht="38.25" x14ac:dyDescent="0.25">
      <c r="A1138" s="162" t="s">
        <v>208</v>
      </c>
      <c r="B1138" s="87">
        <v>904</v>
      </c>
      <c r="C1138" s="87">
        <v>11</v>
      </c>
      <c r="D1138" s="21">
        <v>2</v>
      </c>
      <c r="E1138" s="21" t="s">
        <v>395</v>
      </c>
      <c r="F1138" s="87"/>
      <c r="G1138" s="67">
        <f>G1139+G1142</f>
        <v>624000</v>
      </c>
      <c r="H1138" s="67">
        <f t="shared" ref="H1138:I1138" si="294">H1139+H1142</f>
        <v>624000</v>
      </c>
      <c r="I1138" s="67">
        <f t="shared" si="294"/>
        <v>624000</v>
      </c>
    </row>
    <row r="1139" spans="1:9" x14ac:dyDescent="0.25">
      <c r="A1139" s="162" t="s">
        <v>117</v>
      </c>
      <c r="B1139" s="87">
        <v>904</v>
      </c>
      <c r="C1139" s="87">
        <v>11</v>
      </c>
      <c r="D1139" s="21">
        <v>2</v>
      </c>
      <c r="E1139" s="21" t="s">
        <v>395</v>
      </c>
      <c r="F1139" s="87">
        <v>200</v>
      </c>
      <c r="G1139" s="67">
        <f>G1140</f>
        <v>190000</v>
      </c>
      <c r="H1139" s="67">
        <f t="shared" ref="H1139:I1140" si="295">H1140</f>
        <v>190000</v>
      </c>
      <c r="I1139" s="67">
        <f t="shared" si="295"/>
        <v>190000</v>
      </c>
    </row>
    <row r="1140" spans="1:9" ht="17.25" customHeight="1" x14ac:dyDescent="0.25">
      <c r="A1140" s="162" t="s">
        <v>30</v>
      </c>
      <c r="B1140" s="87">
        <v>904</v>
      </c>
      <c r="C1140" s="87">
        <v>11</v>
      </c>
      <c r="D1140" s="21">
        <v>2</v>
      </c>
      <c r="E1140" s="21" t="s">
        <v>395</v>
      </c>
      <c r="F1140" s="87">
        <v>240</v>
      </c>
      <c r="G1140" s="67">
        <f>G1141</f>
        <v>190000</v>
      </c>
      <c r="H1140" s="67">
        <f t="shared" si="295"/>
        <v>190000</v>
      </c>
      <c r="I1140" s="67">
        <f t="shared" si="295"/>
        <v>190000</v>
      </c>
    </row>
    <row r="1141" spans="1:9" ht="25.5" customHeight="1" x14ac:dyDescent="0.25">
      <c r="A1141" s="162" t="s">
        <v>32</v>
      </c>
      <c r="B1141" s="87">
        <v>904</v>
      </c>
      <c r="C1141" s="87">
        <v>11</v>
      </c>
      <c r="D1141" s="21">
        <v>2</v>
      </c>
      <c r="E1141" s="21" t="s">
        <v>395</v>
      </c>
      <c r="F1141" s="87">
        <v>244</v>
      </c>
      <c r="G1141" s="67">
        <v>190000</v>
      </c>
      <c r="H1141" s="67">
        <v>190000</v>
      </c>
      <c r="I1141" s="67">
        <v>190000</v>
      </c>
    </row>
    <row r="1142" spans="1:9" ht="14.25" customHeight="1" x14ac:dyDescent="0.25">
      <c r="A1142" s="162" t="s">
        <v>604</v>
      </c>
      <c r="B1142" s="87">
        <v>904</v>
      </c>
      <c r="C1142" s="87">
        <v>11</v>
      </c>
      <c r="D1142" s="21">
        <v>2</v>
      </c>
      <c r="E1142" s="21" t="s">
        <v>395</v>
      </c>
      <c r="F1142" s="87">
        <v>300</v>
      </c>
      <c r="G1142" s="67">
        <f>G1143</f>
        <v>434000</v>
      </c>
      <c r="H1142" s="67">
        <f t="shared" ref="H1142:I1142" si="296">H1143</f>
        <v>434000</v>
      </c>
      <c r="I1142" s="67">
        <f t="shared" si="296"/>
        <v>434000</v>
      </c>
    </row>
    <row r="1143" spans="1:9" ht="14.25" customHeight="1" x14ac:dyDescent="0.25">
      <c r="A1143" s="162" t="s">
        <v>605</v>
      </c>
      <c r="B1143" s="87">
        <v>904</v>
      </c>
      <c r="C1143" s="87">
        <v>11</v>
      </c>
      <c r="D1143" s="21">
        <v>2</v>
      </c>
      <c r="E1143" s="21" t="s">
        <v>395</v>
      </c>
      <c r="F1143" s="87">
        <v>350</v>
      </c>
      <c r="G1143" s="67">
        <v>434000</v>
      </c>
      <c r="H1143" s="67">
        <v>434000</v>
      </c>
      <c r="I1143" s="67">
        <v>434000</v>
      </c>
    </row>
    <row r="1144" spans="1:9" ht="25.5" x14ac:dyDescent="0.25">
      <c r="A1144" s="162" t="s">
        <v>396</v>
      </c>
      <c r="B1144" s="87">
        <v>904</v>
      </c>
      <c r="C1144" s="87">
        <v>11</v>
      </c>
      <c r="D1144" s="21">
        <v>2</v>
      </c>
      <c r="E1144" s="21" t="s">
        <v>397</v>
      </c>
      <c r="F1144" s="87"/>
      <c r="G1144" s="67">
        <f>G1145+G1149</f>
        <v>250000</v>
      </c>
      <c r="H1144" s="67">
        <f t="shared" ref="H1144:I1144" si="297">H1145+H1149</f>
        <v>250000</v>
      </c>
      <c r="I1144" s="67">
        <f t="shared" si="297"/>
        <v>250000</v>
      </c>
    </row>
    <row r="1145" spans="1:9" ht="38.25" x14ac:dyDescent="0.25">
      <c r="A1145" s="162" t="s">
        <v>151</v>
      </c>
      <c r="B1145" s="87">
        <v>904</v>
      </c>
      <c r="C1145" s="87">
        <v>11</v>
      </c>
      <c r="D1145" s="21">
        <v>2</v>
      </c>
      <c r="E1145" s="21" t="s">
        <v>398</v>
      </c>
      <c r="F1145" s="87"/>
      <c r="G1145" s="67">
        <f t="shared" si="292"/>
        <v>50000</v>
      </c>
      <c r="H1145" s="67">
        <f t="shared" si="292"/>
        <v>50000</v>
      </c>
      <c r="I1145" s="67">
        <f t="shared" si="292"/>
        <v>50000</v>
      </c>
    </row>
    <row r="1146" spans="1:9" x14ac:dyDescent="0.25">
      <c r="A1146" s="162" t="s">
        <v>117</v>
      </c>
      <c r="B1146" s="87">
        <v>904</v>
      </c>
      <c r="C1146" s="87">
        <v>11</v>
      </c>
      <c r="D1146" s="21">
        <v>2</v>
      </c>
      <c r="E1146" s="21" t="s">
        <v>398</v>
      </c>
      <c r="F1146" s="87">
        <v>200</v>
      </c>
      <c r="G1146" s="67">
        <f t="shared" si="292"/>
        <v>50000</v>
      </c>
      <c r="H1146" s="67">
        <f t="shared" si="292"/>
        <v>50000</v>
      </c>
      <c r="I1146" s="67">
        <f t="shared" si="292"/>
        <v>50000</v>
      </c>
    </row>
    <row r="1147" spans="1:9" ht="15.75" customHeight="1" x14ac:dyDescent="0.25">
      <c r="A1147" s="162" t="s">
        <v>30</v>
      </c>
      <c r="B1147" s="87">
        <v>904</v>
      </c>
      <c r="C1147" s="87">
        <v>11</v>
      </c>
      <c r="D1147" s="21">
        <v>2</v>
      </c>
      <c r="E1147" s="21" t="s">
        <v>398</v>
      </c>
      <c r="F1147" s="87">
        <v>240</v>
      </c>
      <c r="G1147" s="67">
        <f t="shared" si="292"/>
        <v>50000</v>
      </c>
      <c r="H1147" s="67">
        <f>H1148</f>
        <v>50000</v>
      </c>
      <c r="I1147" s="67">
        <f>I1148</f>
        <v>50000</v>
      </c>
    </row>
    <row r="1148" spans="1:9" ht="19.5" customHeight="1" x14ac:dyDescent="0.25">
      <c r="A1148" s="162" t="s">
        <v>32</v>
      </c>
      <c r="B1148" s="87">
        <v>904</v>
      </c>
      <c r="C1148" s="87">
        <v>11</v>
      </c>
      <c r="D1148" s="21">
        <v>2</v>
      </c>
      <c r="E1148" s="21" t="s">
        <v>398</v>
      </c>
      <c r="F1148" s="87">
        <v>244</v>
      </c>
      <c r="G1148" s="67">
        <v>50000</v>
      </c>
      <c r="H1148" s="67">
        <v>50000</v>
      </c>
      <c r="I1148" s="67">
        <v>50000</v>
      </c>
    </row>
    <row r="1149" spans="1:9" ht="43.5" customHeight="1" x14ac:dyDescent="0.25">
      <c r="A1149" s="162" t="s">
        <v>564</v>
      </c>
      <c r="B1149" s="87">
        <v>904</v>
      </c>
      <c r="C1149" s="87">
        <v>11</v>
      </c>
      <c r="D1149" s="21">
        <v>2</v>
      </c>
      <c r="E1149" s="21" t="s">
        <v>647</v>
      </c>
      <c r="F1149" s="87"/>
      <c r="G1149" s="75">
        <f>G1150</f>
        <v>200000</v>
      </c>
      <c r="H1149" s="75">
        <f t="shared" ref="H1149:I1151" si="298">H1150</f>
        <v>200000</v>
      </c>
      <c r="I1149" s="75">
        <f t="shared" si="298"/>
        <v>200000</v>
      </c>
    </row>
    <row r="1150" spans="1:9" ht="19.5" customHeight="1" x14ac:dyDescent="0.25">
      <c r="A1150" s="162" t="s">
        <v>117</v>
      </c>
      <c r="B1150" s="87">
        <v>904</v>
      </c>
      <c r="C1150" s="87">
        <v>11</v>
      </c>
      <c r="D1150" s="21">
        <v>2</v>
      </c>
      <c r="E1150" s="21" t="s">
        <v>647</v>
      </c>
      <c r="F1150" s="87">
        <v>200</v>
      </c>
      <c r="G1150" s="75">
        <f>G1151</f>
        <v>200000</v>
      </c>
      <c r="H1150" s="75">
        <f t="shared" si="298"/>
        <v>200000</v>
      </c>
      <c r="I1150" s="75">
        <f t="shared" si="298"/>
        <v>200000</v>
      </c>
    </row>
    <row r="1151" spans="1:9" ht="19.5" customHeight="1" x14ac:dyDescent="0.25">
      <c r="A1151" s="162" t="s">
        <v>30</v>
      </c>
      <c r="B1151" s="87">
        <v>904</v>
      </c>
      <c r="C1151" s="87">
        <v>11</v>
      </c>
      <c r="D1151" s="21">
        <v>2</v>
      </c>
      <c r="E1151" s="21" t="s">
        <v>647</v>
      </c>
      <c r="F1151" s="87">
        <v>240</v>
      </c>
      <c r="G1151" s="75">
        <f>G1152</f>
        <v>200000</v>
      </c>
      <c r="H1151" s="75">
        <f t="shared" si="298"/>
        <v>200000</v>
      </c>
      <c r="I1151" s="75">
        <f t="shared" si="298"/>
        <v>200000</v>
      </c>
    </row>
    <row r="1152" spans="1:9" ht="19.5" customHeight="1" x14ac:dyDescent="0.25">
      <c r="A1152" s="162" t="s">
        <v>32</v>
      </c>
      <c r="B1152" s="87">
        <v>904</v>
      </c>
      <c r="C1152" s="87">
        <v>11</v>
      </c>
      <c r="D1152" s="21">
        <v>2</v>
      </c>
      <c r="E1152" s="21" t="s">
        <v>647</v>
      </c>
      <c r="F1152" s="87">
        <v>244</v>
      </c>
      <c r="G1152" s="75">
        <v>200000</v>
      </c>
      <c r="H1152" s="75">
        <v>200000</v>
      </c>
      <c r="I1152" s="75">
        <v>200000</v>
      </c>
    </row>
    <row r="1153" spans="1:9" ht="27" customHeight="1" thickBot="1" x14ac:dyDescent="0.3">
      <c r="A1153" s="162" t="s">
        <v>606</v>
      </c>
      <c r="B1153" s="87"/>
      <c r="C1153" s="21"/>
      <c r="D1153" s="21"/>
      <c r="E1153" s="21"/>
      <c r="F1153" s="87"/>
      <c r="G1153" s="75"/>
      <c r="H1153" s="75">
        <v>10636044.449999999</v>
      </c>
      <c r="I1153" s="75">
        <v>19959337.399999999</v>
      </c>
    </row>
    <row r="1154" spans="1:9" ht="26.25" customHeight="1" x14ac:dyDescent="0.25">
      <c r="A1154" s="181"/>
      <c r="B1154" s="182"/>
      <c r="C1154" s="182"/>
      <c r="D1154" s="182"/>
      <c r="E1154" s="182"/>
      <c r="F1154" s="183"/>
      <c r="G1154" s="184">
        <f>G15+G26+G572+G834+G1153</f>
        <v>586389948.52999997</v>
      </c>
      <c r="H1154" s="184">
        <f>H15+H26+H572+H834+H1153</f>
        <v>578886248</v>
      </c>
      <c r="I1154" s="184">
        <f>I15+I26+I572+I834+I1153</f>
        <v>552196898</v>
      </c>
    </row>
    <row r="1155" spans="1:9" ht="16.5" customHeight="1" x14ac:dyDescent="0.25">
      <c r="G1155" s="41"/>
    </row>
    <row r="1156" spans="1:9" x14ac:dyDescent="0.25">
      <c r="G1156" s="42"/>
    </row>
    <row r="1157" spans="1:9" x14ac:dyDescent="0.25">
      <c r="A1157" s="185" t="s">
        <v>607</v>
      </c>
      <c r="B1157" s="130"/>
      <c r="C1157" s="130"/>
      <c r="D1157" s="130"/>
      <c r="E1157" s="130"/>
      <c r="F1157" s="130"/>
      <c r="G1157" s="130"/>
      <c r="H1157" s="130"/>
      <c r="I1157" s="130"/>
    </row>
    <row r="1159" spans="1:9" x14ac:dyDescent="0.25">
      <c r="A1159" s="27" t="s">
        <v>7</v>
      </c>
      <c r="B1159" s="147" t="s">
        <v>608</v>
      </c>
      <c r="C1159" s="147"/>
      <c r="D1159" s="147"/>
      <c r="E1159" s="147"/>
      <c r="F1159" s="147"/>
      <c r="G1159" s="138" t="s">
        <v>9</v>
      </c>
      <c r="H1159" s="138"/>
      <c r="I1159" s="138"/>
    </row>
    <row r="1160" spans="1:9" ht="51.75" customHeight="1" x14ac:dyDescent="0.25">
      <c r="A1160" s="27"/>
      <c r="B1160" s="134" t="s">
        <v>609</v>
      </c>
      <c r="C1160" s="134"/>
      <c r="D1160" s="134" t="s">
        <v>610</v>
      </c>
      <c r="E1160" s="134"/>
      <c r="F1160" s="134"/>
      <c r="G1160" s="45" t="str">
        <f>G13</f>
        <v>на  2021 год</v>
      </c>
      <c r="H1160" s="45" t="str">
        <f>H13</f>
        <v>на 2022 год</v>
      </c>
      <c r="I1160" s="45" t="str">
        <f>I13</f>
        <v>на  2023  год</v>
      </c>
    </row>
    <row r="1161" spans="1:9" x14ac:dyDescent="0.25">
      <c r="A1161" s="186">
        <v>1</v>
      </c>
      <c r="B1161" s="135">
        <v>2</v>
      </c>
      <c r="C1161" s="135"/>
      <c r="D1161" s="135">
        <v>3</v>
      </c>
      <c r="E1161" s="135"/>
      <c r="F1161" s="135"/>
      <c r="G1161" s="86">
        <v>4</v>
      </c>
      <c r="H1161" s="86">
        <v>5</v>
      </c>
      <c r="I1161" s="86">
        <v>6</v>
      </c>
    </row>
    <row r="1162" spans="1:9" x14ac:dyDescent="0.25">
      <c r="A1162" s="27" t="s">
        <v>611</v>
      </c>
      <c r="B1162" s="136" t="s">
        <v>612</v>
      </c>
      <c r="C1162" s="137"/>
      <c r="D1162" s="138" t="s">
        <v>613</v>
      </c>
      <c r="E1162" s="138"/>
      <c r="F1162" s="138"/>
      <c r="G1162" s="49">
        <f>G1163</f>
        <v>0</v>
      </c>
      <c r="H1162" s="50" t="s">
        <v>614</v>
      </c>
      <c r="I1162" s="50" t="s">
        <v>614</v>
      </c>
    </row>
    <row r="1163" spans="1:9" x14ac:dyDescent="0.25">
      <c r="A1163" s="27" t="s">
        <v>615</v>
      </c>
      <c r="B1163" s="136" t="s">
        <v>612</v>
      </c>
      <c r="C1163" s="137"/>
      <c r="D1163" s="138" t="s">
        <v>616</v>
      </c>
      <c r="E1163" s="138"/>
      <c r="F1163" s="138"/>
      <c r="G1163" s="49">
        <f>G1164</f>
        <v>0</v>
      </c>
      <c r="H1163" s="50" t="s">
        <v>614</v>
      </c>
      <c r="I1163" s="50" t="s">
        <v>614</v>
      </c>
    </row>
    <row r="1164" spans="1:9" x14ac:dyDescent="0.25">
      <c r="A1164" s="27" t="s">
        <v>617</v>
      </c>
      <c r="B1164" s="136" t="s">
        <v>612</v>
      </c>
      <c r="C1164" s="137"/>
      <c r="D1164" s="138" t="s">
        <v>618</v>
      </c>
      <c r="E1164" s="138"/>
      <c r="F1164" s="138"/>
      <c r="G1164" s="52">
        <f>G1165+G1169</f>
        <v>0</v>
      </c>
      <c r="H1164" s="53" t="s">
        <v>614</v>
      </c>
      <c r="I1164" s="53" t="s">
        <v>614</v>
      </c>
    </row>
    <row r="1165" spans="1:9" x14ac:dyDescent="0.25">
      <c r="A1165" s="27" t="s">
        <v>619</v>
      </c>
      <c r="B1165" s="136" t="s">
        <v>612</v>
      </c>
      <c r="C1165" s="137"/>
      <c r="D1165" s="138" t="s">
        <v>620</v>
      </c>
      <c r="E1165" s="138"/>
      <c r="F1165" s="138"/>
      <c r="G1165" s="52">
        <f>G1166</f>
        <v>-586389948.52999997</v>
      </c>
      <c r="H1165" s="52">
        <f t="shared" ref="H1165:I1167" si="299">H1166</f>
        <v>-555849786.69000006</v>
      </c>
      <c r="I1165" s="52">
        <f t="shared" si="299"/>
        <v>-565031016.69000006</v>
      </c>
    </row>
    <row r="1166" spans="1:9" x14ac:dyDescent="0.25">
      <c r="A1166" s="27" t="s">
        <v>621</v>
      </c>
      <c r="B1166" s="136" t="s">
        <v>612</v>
      </c>
      <c r="C1166" s="137"/>
      <c r="D1166" s="138" t="s">
        <v>622</v>
      </c>
      <c r="E1166" s="138"/>
      <c r="F1166" s="138"/>
      <c r="G1166" s="52">
        <f>G1167</f>
        <v>-586389948.52999997</v>
      </c>
      <c r="H1166" s="52">
        <f t="shared" si="299"/>
        <v>-555849786.69000006</v>
      </c>
      <c r="I1166" s="52">
        <f t="shared" si="299"/>
        <v>-565031016.69000006</v>
      </c>
    </row>
    <row r="1167" spans="1:9" x14ac:dyDescent="0.25">
      <c r="A1167" s="27" t="s">
        <v>623</v>
      </c>
      <c r="B1167" s="136" t="s">
        <v>612</v>
      </c>
      <c r="C1167" s="137"/>
      <c r="D1167" s="138" t="s">
        <v>624</v>
      </c>
      <c r="E1167" s="138"/>
      <c r="F1167" s="138"/>
      <c r="G1167" s="52">
        <f>G1168</f>
        <v>-586389948.52999997</v>
      </c>
      <c r="H1167" s="52">
        <f t="shared" si="299"/>
        <v>-555849786.69000006</v>
      </c>
      <c r="I1167" s="52">
        <f t="shared" si="299"/>
        <v>-565031016.69000006</v>
      </c>
    </row>
    <row r="1168" spans="1:9" x14ac:dyDescent="0.25">
      <c r="A1168" s="27" t="s">
        <v>625</v>
      </c>
      <c r="B1168" s="136" t="s">
        <v>612</v>
      </c>
      <c r="C1168" s="137"/>
      <c r="D1168" s="138" t="s">
        <v>626</v>
      </c>
      <c r="E1168" s="138"/>
      <c r="F1168" s="138"/>
      <c r="G1168" s="52">
        <v>-586389948.52999997</v>
      </c>
      <c r="H1168" s="52">
        <v>-555849786.69000006</v>
      </c>
      <c r="I1168" s="52">
        <v>-565031016.69000006</v>
      </c>
    </row>
    <row r="1169" spans="1:10" x14ac:dyDescent="0.25">
      <c r="A1169" s="27" t="s">
        <v>627</v>
      </c>
      <c r="B1169" s="136" t="s">
        <v>612</v>
      </c>
      <c r="C1169" s="137"/>
      <c r="D1169" s="138" t="s">
        <v>628</v>
      </c>
      <c r="E1169" s="138"/>
      <c r="F1169" s="138"/>
      <c r="G1169" s="49">
        <f>G1170</f>
        <v>586389948.52999997</v>
      </c>
      <c r="H1169" s="49">
        <f t="shared" ref="H1169:I1171" si="300">H1170</f>
        <v>578886248</v>
      </c>
      <c r="I1169" s="49">
        <f t="shared" si="300"/>
        <v>552196898</v>
      </c>
    </row>
    <row r="1170" spans="1:10" x14ac:dyDescent="0.25">
      <c r="A1170" s="27" t="s">
        <v>629</v>
      </c>
      <c r="B1170" s="136" t="s">
        <v>612</v>
      </c>
      <c r="C1170" s="137"/>
      <c r="D1170" s="138" t="s">
        <v>630</v>
      </c>
      <c r="E1170" s="138"/>
      <c r="F1170" s="138"/>
      <c r="G1170" s="49">
        <f>G1171</f>
        <v>586389948.52999997</v>
      </c>
      <c r="H1170" s="49">
        <f t="shared" si="300"/>
        <v>578886248</v>
      </c>
      <c r="I1170" s="49">
        <f t="shared" si="300"/>
        <v>552196898</v>
      </c>
    </row>
    <row r="1171" spans="1:10" x14ac:dyDescent="0.25">
      <c r="A1171" s="27" t="s">
        <v>631</v>
      </c>
      <c r="B1171" s="136" t="s">
        <v>612</v>
      </c>
      <c r="C1171" s="137"/>
      <c r="D1171" s="138" t="s">
        <v>632</v>
      </c>
      <c r="E1171" s="138"/>
      <c r="F1171" s="138"/>
      <c r="G1171" s="49">
        <f>G1172</f>
        <v>586389948.52999997</v>
      </c>
      <c r="H1171" s="49">
        <f t="shared" si="300"/>
        <v>578886248</v>
      </c>
      <c r="I1171" s="49">
        <f t="shared" si="300"/>
        <v>552196898</v>
      </c>
    </row>
    <row r="1172" spans="1:10" x14ac:dyDescent="0.25">
      <c r="A1172" s="27" t="s">
        <v>633</v>
      </c>
      <c r="B1172" s="187" t="s">
        <v>612</v>
      </c>
      <c r="C1172" s="187"/>
      <c r="D1172" s="138" t="s">
        <v>634</v>
      </c>
      <c r="E1172" s="138"/>
      <c r="F1172" s="138"/>
      <c r="G1172" s="49">
        <f>G1154</f>
        <v>586389948.52999997</v>
      </c>
      <c r="H1172" s="49">
        <f t="shared" ref="H1172:I1172" si="301">H1154</f>
        <v>578886248</v>
      </c>
      <c r="I1172" s="49">
        <f t="shared" si="301"/>
        <v>552196898</v>
      </c>
    </row>
    <row r="1173" spans="1:10" ht="27" customHeight="1" x14ac:dyDescent="0.25">
      <c r="B1173" s="57"/>
      <c r="C1173" s="57"/>
      <c r="D1173" s="88"/>
      <c r="E1173" s="88"/>
      <c r="F1173" s="88"/>
      <c r="G1173" s="58"/>
      <c r="H1173" s="58"/>
      <c r="I1173" s="58"/>
    </row>
    <row r="1174" spans="1:10" x14ac:dyDescent="0.25">
      <c r="B1174" s="57"/>
      <c r="C1174" s="57"/>
      <c r="D1174" s="88"/>
      <c r="E1174" s="88"/>
      <c r="F1174" s="88"/>
      <c r="G1174" s="58"/>
      <c r="H1174" s="58"/>
      <c r="I1174" s="58"/>
    </row>
    <row r="1175" spans="1:10" x14ac:dyDescent="0.25">
      <c r="B1175" s="57"/>
      <c r="C1175" s="57"/>
      <c r="D1175" s="88"/>
      <c r="E1175" s="88"/>
      <c r="F1175" s="88"/>
      <c r="G1175" s="58"/>
      <c r="H1175" s="58"/>
      <c r="I1175" s="58"/>
    </row>
    <row r="1176" spans="1:10" ht="18.75" customHeight="1" x14ac:dyDescent="0.25">
      <c r="A1176" s="142" t="s">
        <v>635</v>
      </c>
      <c r="B1176" s="142"/>
      <c r="C1176" s="115" t="s">
        <v>636</v>
      </c>
      <c r="D1176" s="115"/>
      <c r="E1176" s="115"/>
      <c r="F1176" s="115"/>
      <c r="G1176" s="59"/>
      <c r="H1176" s="139" t="s">
        <v>637</v>
      </c>
      <c r="I1176" s="113"/>
    </row>
    <row r="1177" spans="1:10" x14ac:dyDescent="0.25">
      <c r="C1177" s="60"/>
      <c r="D1177" s="60"/>
      <c r="E1177" s="60"/>
      <c r="F1177" s="60"/>
      <c r="G1177" s="82"/>
      <c r="H1177" s="115" t="s">
        <v>638</v>
      </c>
      <c r="I1177" s="115"/>
    </row>
    <row r="1178" spans="1:10" ht="22.5" customHeight="1" x14ac:dyDescent="0.25">
      <c r="A1178" s="83"/>
      <c r="B1178" s="1"/>
      <c r="C1178" s="113" t="s">
        <v>639</v>
      </c>
      <c r="D1178" s="113"/>
      <c r="E1178" s="113"/>
      <c r="F1178" s="113"/>
      <c r="G1178" s="82"/>
      <c r="H1178" s="139" t="s">
        <v>640</v>
      </c>
      <c r="I1178" s="113"/>
    </row>
    <row r="1179" spans="1:10" x14ac:dyDescent="0.25">
      <c r="A1179" s="83" t="s">
        <v>641</v>
      </c>
      <c r="B1179" s="60"/>
      <c r="C1179" s="60"/>
      <c r="D1179" s="60"/>
      <c r="E1179" s="60"/>
      <c r="F1179" s="60"/>
      <c r="G1179" s="82"/>
      <c r="H1179" s="115" t="s">
        <v>638</v>
      </c>
      <c r="I1179" s="115"/>
    </row>
    <row r="1180" spans="1:10" s="5" customFormat="1" x14ac:dyDescent="0.25">
      <c r="A1180" s="5" t="s">
        <v>662</v>
      </c>
      <c r="G1180" s="88"/>
      <c r="J1180"/>
    </row>
    <row r="1181" spans="1:10" s="5" customFormat="1" x14ac:dyDescent="0.25">
      <c r="G1181" s="88"/>
      <c r="J1181"/>
    </row>
    <row r="1182" spans="1:10" s="5" customFormat="1" x14ac:dyDescent="0.25">
      <c r="G1182" s="88"/>
      <c r="J1182"/>
    </row>
    <row r="1183" spans="1:10" s="5" customFormat="1" x14ac:dyDescent="0.25">
      <c r="G1183" s="88"/>
      <c r="J1183"/>
    </row>
    <row r="1184" spans="1:10" s="5" customFormat="1" x14ac:dyDescent="0.25">
      <c r="G1184" s="88"/>
      <c r="J1184"/>
    </row>
    <row r="1187" spans="7:7" x14ac:dyDescent="0.25">
      <c r="G1187" s="103"/>
    </row>
    <row r="1188" spans="7:7" x14ac:dyDescent="0.25">
      <c r="G1188" s="104"/>
    </row>
  </sheetData>
  <mergeCells count="55">
    <mergeCell ref="H1179:I1179"/>
    <mergeCell ref="A1176:B1176"/>
    <mergeCell ref="C1176:F1176"/>
    <mergeCell ref="H1176:I1176"/>
    <mergeCell ref="H1177:I1177"/>
    <mergeCell ref="C1178:F1178"/>
    <mergeCell ref="H1178:I1178"/>
    <mergeCell ref="B1170:C1170"/>
    <mergeCell ref="D1170:F1170"/>
    <mergeCell ref="B1171:C1171"/>
    <mergeCell ref="D1171:F1171"/>
    <mergeCell ref="B1172:C1172"/>
    <mergeCell ref="D1172:F1172"/>
    <mergeCell ref="B1167:C1167"/>
    <mergeCell ref="D1167:F1167"/>
    <mergeCell ref="B1168:C1168"/>
    <mergeCell ref="D1168:F1168"/>
    <mergeCell ref="B1169:C1169"/>
    <mergeCell ref="D1169:F1169"/>
    <mergeCell ref="B1164:C1164"/>
    <mergeCell ref="D1164:F1164"/>
    <mergeCell ref="B1165:C1165"/>
    <mergeCell ref="D1165:F1165"/>
    <mergeCell ref="B1166:C1166"/>
    <mergeCell ref="D1166:F1166"/>
    <mergeCell ref="B1161:C1161"/>
    <mergeCell ref="D1161:F1161"/>
    <mergeCell ref="B1162:C1162"/>
    <mergeCell ref="D1162:F1162"/>
    <mergeCell ref="B1163:C1163"/>
    <mergeCell ref="D1163:F1163"/>
    <mergeCell ref="A834:F834"/>
    <mergeCell ref="A1157:I1157"/>
    <mergeCell ref="B1159:F1159"/>
    <mergeCell ref="G1159:I1159"/>
    <mergeCell ref="B1160:C1160"/>
    <mergeCell ref="D1160:F1160"/>
    <mergeCell ref="A572:F572"/>
    <mergeCell ref="B679:E679"/>
    <mergeCell ref="B685:E685"/>
    <mergeCell ref="B686:E686"/>
    <mergeCell ref="B718:E718"/>
    <mergeCell ref="B719:E719"/>
    <mergeCell ref="H6:I6"/>
    <mergeCell ref="H7:I7"/>
    <mergeCell ref="A8:I8"/>
    <mergeCell ref="A10:I10"/>
    <mergeCell ref="B12:F12"/>
    <mergeCell ref="G12:I12"/>
    <mergeCell ref="A2:B2"/>
    <mergeCell ref="H2:I2"/>
    <mergeCell ref="H3:I3"/>
    <mergeCell ref="B4:G4"/>
    <mergeCell ref="B5:G5"/>
    <mergeCell ref="H5:I5"/>
  </mergeCells>
  <pageMargins left="0.82677165354330717" right="0.23622047244094491" top="0.74803149606299213" bottom="0.74803149606299213" header="0.31496062992125984" footer="0.31496062992125984"/>
  <pageSetup paperSize="9" scale="48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Бюджетные ассигнования</vt:lpstr>
      <vt:lpstr>Лимиты</vt:lpstr>
      <vt:lpstr>Лимиты!Заголовки_для_печати</vt:lpstr>
      <vt:lpstr>'Бюджетные ассигнования'!Область_печати</vt:lpstr>
      <vt:lpstr>Лимиты!Область_печати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lastPrinted>2020-12-29T05:20:41Z</cp:lastPrinted>
  <dcterms:created xsi:type="dcterms:W3CDTF">2020-12-24T00:49:45Z</dcterms:created>
  <dcterms:modified xsi:type="dcterms:W3CDTF">2020-12-29T05:25:58Z</dcterms:modified>
</cp:coreProperties>
</file>