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Fin\Desktop\"/>
    </mc:Choice>
  </mc:AlternateContent>
  <xr:revisionPtr revIDLastSave="0" documentId="13_ncr:1_{9CF18E36-0A9A-41B1-874B-8DF80F1A0FAF}" xr6:coauthVersionLast="36" xr6:coauthVersionMax="36" xr10:uidLastSave="{00000000-0000-0000-0000-000000000000}"/>
  <bookViews>
    <workbookView xWindow="0" yWindow="0" windowWidth="26505" windowHeight="10950" xr2:uid="{F20AF078-976D-4C3E-83A5-8FA133B81159}"/>
  </bookViews>
  <sheets>
    <sheet name="01.01.2024 (2)" sheetId="9" r:id="rId1"/>
    <sheet name="01.01.2024" sheetId="8" r:id="rId2"/>
  </sheets>
  <externalReferences>
    <externalReference r:id="rId3"/>
  </externalReferences>
  <definedNames>
    <definedName name="_xlnm.Print_Titles" localSheetId="1">'01.01.2024'!$11:$13</definedName>
    <definedName name="_xlnm.Print_Titles" localSheetId="0">'01.01.2024 (2)'!$11:$13</definedName>
    <definedName name="_xlnm.Print_Area" localSheetId="1">'01.01.2024'!$A$1:$I$1187</definedName>
    <definedName name="_xlnm.Print_Area" localSheetId="0">'01.01.2024 (2)'!$A$1:$I$1187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75" i="9" l="1"/>
  <c r="H1175" i="9"/>
  <c r="G1175" i="9"/>
  <c r="G1174" i="9" s="1"/>
  <c r="G1173" i="9" s="1"/>
  <c r="I1174" i="9"/>
  <c r="I1173" i="9" s="1"/>
  <c r="H1174" i="9"/>
  <c r="H1173" i="9" s="1"/>
  <c r="I1162" i="9"/>
  <c r="I1161" i="9" s="1"/>
  <c r="I1160" i="9" s="1"/>
  <c r="I1159" i="9" s="1"/>
  <c r="H1162" i="9"/>
  <c r="H1161" i="9" s="1"/>
  <c r="H1160" i="9" s="1"/>
  <c r="H1159" i="9" s="1"/>
  <c r="G1162" i="9"/>
  <c r="G1161" i="9" s="1"/>
  <c r="G1160" i="9" s="1"/>
  <c r="G1159" i="9" s="1"/>
  <c r="I1157" i="9"/>
  <c r="H1157" i="9"/>
  <c r="G1157" i="9"/>
  <c r="I1155" i="9"/>
  <c r="H1155" i="9"/>
  <c r="H1154" i="9" s="1"/>
  <c r="G1155" i="9"/>
  <c r="G1154" i="9" s="1"/>
  <c r="I1154" i="9"/>
  <c r="I1151" i="9"/>
  <c r="I1150" i="9" s="1"/>
  <c r="I1149" i="9" s="1"/>
  <c r="I1148" i="9" s="1"/>
  <c r="H1151" i="9"/>
  <c r="G1151" i="9"/>
  <c r="H1150" i="9"/>
  <c r="G1150" i="9"/>
  <c r="I1147" i="9"/>
  <c r="I1146" i="9" s="1"/>
  <c r="I1145" i="9" s="1"/>
  <c r="I1144" i="9" s="1"/>
  <c r="I1142" i="9"/>
  <c r="I1141" i="9" s="1"/>
  <c r="H1142" i="9"/>
  <c r="G1142" i="9"/>
  <c r="H1141" i="9"/>
  <c r="H1137" i="9" s="1"/>
  <c r="G1141" i="9"/>
  <c r="I1139" i="9"/>
  <c r="H1139" i="9"/>
  <c r="G1139" i="9"/>
  <c r="G1138" i="9" s="1"/>
  <c r="G1137" i="9" s="1"/>
  <c r="I1138" i="9"/>
  <c r="H1138" i="9"/>
  <c r="I1137" i="9"/>
  <c r="I1135" i="9"/>
  <c r="H1135" i="9"/>
  <c r="H1134" i="9" s="1"/>
  <c r="H1130" i="9" s="1"/>
  <c r="H1129" i="9" s="1"/>
  <c r="H1128" i="9" s="1"/>
  <c r="H1127" i="9" s="1"/>
  <c r="H1126" i="9" s="1"/>
  <c r="G1135" i="9"/>
  <c r="I1134" i="9"/>
  <c r="G1134" i="9"/>
  <c r="G1130" i="9" s="1"/>
  <c r="G1129" i="9" s="1"/>
  <c r="G1128" i="9" s="1"/>
  <c r="G1127" i="9" s="1"/>
  <c r="G1126" i="9" s="1"/>
  <c r="I1132" i="9"/>
  <c r="I1131" i="9" s="1"/>
  <c r="I1130" i="9" s="1"/>
  <c r="I1129" i="9" s="1"/>
  <c r="I1128" i="9" s="1"/>
  <c r="H1132" i="9"/>
  <c r="G1132" i="9"/>
  <c r="H1131" i="9"/>
  <c r="G1131" i="9"/>
  <c r="I1127" i="9"/>
  <c r="I1126" i="9" s="1"/>
  <c r="I1124" i="9"/>
  <c r="H1124" i="9"/>
  <c r="H1123" i="9" s="1"/>
  <c r="H1122" i="9" s="1"/>
  <c r="G1124" i="9"/>
  <c r="G1123" i="9" s="1"/>
  <c r="G1122" i="9" s="1"/>
  <c r="I1123" i="9"/>
  <c r="I1122" i="9" s="1"/>
  <c r="I1120" i="9"/>
  <c r="I1119" i="9" s="1"/>
  <c r="H1120" i="9"/>
  <c r="H1119" i="9" s="1"/>
  <c r="G1120" i="9"/>
  <c r="G1119" i="9" s="1"/>
  <c r="I1117" i="9"/>
  <c r="H1117" i="9"/>
  <c r="G1117" i="9"/>
  <c r="G1116" i="9" s="1"/>
  <c r="G1115" i="9" s="1"/>
  <c r="I1116" i="9"/>
  <c r="H1116" i="9"/>
  <c r="H1115" i="9" s="1"/>
  <c r="I1113" i="9"/>
  <c r="H1113" i="9"/>
  <c r="H1112" i="9" s="1"/>
  <c r="H1111" i="9" s="1"/>
  <c r="G1113" i="9"/>
  <c r="G1112" i="9" s="1"/>
  <c r="G1111" i="9" s="1"/>
  <c r="I1112" i="9"/>
  <c r="I1111" i="9" s="1"/>
  <c r="H1110" i="9"/>
  <c r="H1109" i="9" s="1"/>
  <c r="H1108" i="9" s="1"/>
  <c r="H1107" i="9" s="1"/>
  <c r="I1104" i="9"/>
  <c r="H1104" i="9"/>
  <c r="G1104" i="9"/>
  <c r="G1103" i="9" s="1"/>
  <c r="G1102" i="9" s="1"/>
  <c r="G1101" i="9" s="1"/>
  <c r="I1103" i="9"/>
  <c r="I1102" i="9" s="1"/>
  <c r="I1101" i="9" s="1"/>
  <c r="H1103" i="9"/>
  <c r="H1102" i="9"/>
  <c r="H1101" i="9"/>
  <c r="I1099" i="9"/>
  <c r="H1099" i="9"/>
  <c r="G1099" i="9"/>
  <c r="G1098" i="9" s="1"/>
  <c r="G1097" i="9" s="1"/>
  <c r="G1096" i="9" s="1"/>
  <c r="I1098" i="9"/>
  <c r="H1098" i="9"/>
  <c r="I1097" i="9"/>
  <c r="I1096" i="9" s="1"/>
  <c r="H1097" i="9"/>
  <c r="H1096" i="9" s="1"/>
  <c r="H1095" i="9" s="1"/>
  <c r="H1094" i="9" s="1"/>
  <c r="G1095" i="9"/>
  <c r="G1094" i="9" s="1"/>
  <c r="I1092" i="9"/>
  <c r="I1091" i="9" s="1"/>
  <c r="I1090" i="9" s="1"/>
  <c r="I1089" i="9" s="1"/>
  <c r="H1092" i="9"/>
  <c r="G1092" i="9"/>
  <c r="H1091" i="9"/>
  <c r="H1090" i="9" s="1"/>
  <c r="H1089" i="9" s="1"/>
  <c r="G1091" i="9"/>
  <c r="G1090" i="9" s="1"/>
  <c r="G1089" i="9" s="1"/>
  <c r="G1087" i="9"/>
  <c r="G1086" i="9" s="1"/>
  <c r="G1085" i="9" s="1"/>
  <c r="I1083" i="9"/>
  <c r="H1083" i="9"/>
  <c r="H1082" i="9" s="1"/>
  <c r="H1081" i="9" s="1"/>
  <c r="G1083" i="9"/>
  <c r="I1082" i="9"/>
  <c r="G1082" i="9"/>
  <c r="G1081" i="9" s="1"/>
  <c r="I1081" i="9"/>
  <c r="I1079" i="9"/>
  <c r="I1078" i="9" s="1"/>
  <c r="I1077" i="9" s="1"/>
  <c r="I1076" i="9" s="1"/>
  <c r="I1075" i="9" s="1"/>
  <c r="H1079" i="9"/>
  <c r="G1079" i="9"/>
  <c r="H1078" i="9"/>
  <c r="H1077" i="9" s="1"/>
  <c r="H1076" i="9" s="1"/>
  <c r="H1075" i="9" s="1"/>
  <c r="G1078" i="9"/>
  <c r="G1077" i="9" s="1"/>
  <c r="G1076" i="9" s="1"/>
  <c r="G1075" i="9" s="1"/>
  <c r="I1073" i="9"/>
  <c r="H1073" i="9"/>
  <c r="H1072" i="9" s="1"/>
  <c r="H1071" i="9" s="1"/>
  <c r="H1070" i="9" s="1"/>
  <c r="G1073" i="9"/>
  <c r="I1072" i="9"/>
  <c r="G1072" i="9"/>
  <c r="G1071" i="9" s="1"/>
  <c r="G1070" i="9" s="1"/>
  <c r="I1071" i="9"/>
  <c r="I1070" i="9" s="1"/>
  <c r="I1068" i="9"/>
  <c r="H1068" i="9"/>
  <c r="H1067" i="9" s="1"/>
  <c r="H1066" i="9" s="1"/>
  <c r="H1065" i="9" s="1"/>
  <c r="G1068" i="9"/>
  <c r="G1067" i="9" s="1"/>
  <c r="G1066" i="9" s="1"/>
  <c r="G1065" i="9" s="1"/>
  <c r="I1067" i="9"/>
  <c r="I1066" i="9"/>
  <c r="I1065" i="9"/>
  <c r="I1061" i="9"/>
  <c r="I1060" i="9" s="1"/>
  <c r="I1059" i="9" s="1"/>
  <c r="I1058" i="9" s="1"/>
  <c r="I1057" i="9" s="1"/>
  <c r="H1061" i="9"/>
  <c r="G1061" i="9"/>
  <c r="H1060" i="9"/>
  <c r="G1060" i="9"/>
  <c r="H1059" i="9"/>
  <c r="H1058" i="9" s="1"/>
  <c r="H1057" i="9" s="1"/>
  <c r="H1056" i="9" s="1"/>
  <c r="G1059" i="9"/>
  <c r="G1058" i="9" s="1"/>
  <c r="G1057" i="9" s="1"/>
  <c r="G1056" i="9" s="1"/>
  <c r="I1056" i="9"/>
  <c r="I1054" i="9"/>
  <c r="H1054" i="9"/>
  <c r="G1054" i="9"/>
  <c r="I1052" i="9"/>
  <c r="H1052" i="9"/>
  <c r="H1051" i="9" s="1"/>
  <c r="G1052" i="9"/>
  <c r="G1051" i="9" s="1"/>
  <c r="I1051" i="9"/>
  <c r="I1049" i="9"/>
  <c r="I1048" i="9" s="1"/>
  <c r="I1047" i="9" s="1"/>
  <c r="I1046" i="9" s="1"/>
  <c r="H1049" i="9"/>
  <c r="G1049" i="9"/>
  <c r="H1048" i="9"/>
  <c r="G1048" i="9"/>
  <c r="G1047" i="9" s="1"/>
  <c r="G1046" i="9" s="1"/>
  <c r="I1044" i="9"/>
  <c r="H1044" i="9"/>
  <c r="G1044" i="9"/>
  <c r="I1042" i="9"/>
  <c r="H1042" i="9"/>
  <c r="H1041" i="9" s="1"/>
  <c r="H1037" i="9" s="1"/>
  <c r="H1036" i="9" s="1"/>
  <c r="G1042" i="9"/>
  <c r="I1041" i="9"/>
  <c r="G1041" i="9"/>
  <c r="G1037" i="9" s="1"/>
  <c r="G1036" i="9" s="1"/>
  <c r="G1035" i="9" s="1"/>
  <c r="G1034" i="9" s="1"/>
  <c r="I1039" i="9"/>
  <c r="I1038" i="9" s="1"/>
  <c r="I1037" i="9" s="1"/>
  <c r="I1036" i="9" s="1"/>
  <c r="H1039" i="9"/>
  <c r="G1039" i="9"/>
  <c r="H1038" i="9"/>
  <c r="G1038" i="9"/>
  <c r="I1030" i="9"/>
  <c r="H1030" i="9"/>
  <c r="H1029" i="9" s="1"/>
  <c r="H1028" i="9" s="1"/>
  <c r="G1030" i="9"/>
  <c r="G1029" i="9" s="1"/>
  <c r="G1028" i="9" s="1"/>
  <c r="G1027" i="9" s="1"/>
  <c r="G1026" i="9" s="1"/>
  <c r="G1025" i="9" s="1"/>
  <c r="I1029" i="9"/>
  <c r="I1028" i="9" s="1"/>
  <c r="I1027" i="9" s="1"/>
  <c r="I1026" i="9" s="1"/>
  <c r="I1025" i="9" s="1"/>
  <c r="H1027" i="9"/>
  <c r="H1026" i="9" s="1"/>
  <c r="H1025" i="9" s="1"/>
  <c r="I1023" i="9"/>
  <c r="I1022" i="9" s="1"/>
  <c r="H1023" i="9"/>
  <c r="G1023" i="9"/>
  <c r="E1023" i="9"/>
  <c r="H1022" i="9"/>
  <c r="G1022" i="9"/>
  <c r="G1021" i="9" s="1"/>
  <c r="G1020" i="9" s="1"/>
  <c r="G1019" i="9" s="1"/>
  <c r="E1022" i="9"/>
  <c r="I1021" i="9"/>
  <c r="I1020" i="9" s="1"/>
  <c r="I1019" i="9" s="1"/>
  <c r="H1021" i="9"/>
  <c r="E1021" i="9"/>
  <c r="H1020" i="9"/>
  <c r="H1019" i="9" s="1"/>
  <c r="E1020" i="9"/>
  <c r="E1018" i="9"/>
  <c r="I1017" i="9"/>
  <c r="H1017" i="9"/>
  <c r="H1016" i="9" s="1"/>
  <c r="H1015" i="9" s="1"/>
  <c r="H1014" i="9" s="1"/>
  <c r="H1013" i="9" s="1"/>
  <c r="G1017" i="9"/>
  <c r="G1016" i="9" s="1"/>
  <c r="G1015" i="9" s="1"/>
  <c r="G1014" i="9" s="1"/>
  <c r="G1013" i="9" s="1"/>
  <c r="E1017" i="9"/>
  <c r="I1016" i="9"/>
  <c r="I1015" i="9" s="1"/>
  <c r="E1016" i="9"/>
  <c r="E1015" i="9"/>
  <c r="I1014" i="9"/>
  <c r="I1013" i="9" s="1"/>
  <c r="E1014" i="9"/>
  <c r="E1013" i="9"/>
  <c r="E1012" i="9"/>
  <c r="I1011" i="9"/>
  <c r="H1011" i="9"/>
  <c r="G1011" i="9"/>
  <c r="G1010" i="9" s="1"/>
  <c r="G1009" i="9" s="1"/>
  <c r="G1008" i="9" s="1"/>
  <c r="G1007" i="9" s="1"/>
  <c r="I1010" i="9"/>
  <c r="I1009" i="9" s="1"/>
  <c r="I1008" i="9" s="1"/>
  <c r="I1007" i="9" s="1"/>
  <c r="H1010" i="9"/>
  <c r="H1009" i="9" s="1"/>
  <c r="H1008" i="9" s="1"/>
  <c r="H1007" i="9" s="1"/>
  <c r="E1010" i="9"/>
  <c r="E1011" i="9" s="1"/>
  <c r="E1009" i="9"/>
  <c r="E1008" i="9"/>
  <c r="E1007" i="9"/>
  <c r="E1006" i="9"/>
  <c r="A1005" i="9"/>
  <c r="I1003" i="9"/>
  <c r="H1003" i="9"/>
  <c r="G1003" i="9"/>
  <c r="G1002" i="9" s="1"/>
  <c r="G1001" i="9" s="1"/>
  <c r="I1002" i="9"/>
  <c r="I1001" i="9" s="1"/>
  <c r="I1000" i="9" s="1"/>
  <c r="H1002" i="9"/>
  <c r="H1001" i="9" s="1"/>
  <c r="H1000" i="9" s="1"/>
  <c r="G1000" i="9"/>
  <c r="I997" i="9"/>
  <c r="I996" i="9" s="1"/>
  <c r="I995" i="9" s="1"/>
  <c r="H997" i="9"/>
  <c r="G997" i="9"/>
  <c r="G996" i="9" s="1"/>
  <c r="G995" i="9" s="1"/>
  <c r="H996" i="9"/>
  <c r="H995" i="9"/>
  <c r="I992" i="9"/>
  <c r="H992" i="9"/>
  <c r="H991" i="9" s="1"/>
  <c r="G992" i="9"/>
  <c r="G991" i="9" s="1"/>
  <c r="I991" i="9"/>
  <c r="I987" i="9"/>
  <c r="I986" i="9" s="1"/>
  <c r="H987" i="9"/>
  <c r="H986" i="9" s="1"/>
  <c r="G987" i="9"/>
  <c r="G986" i="9"/>
  <c r="I982" i="9"/>
  <c r="H982" i="9"/>
  <c r="H981" i="9" s="1"/>
  <c r="H980" i="9" s="1"/>
  <c r="H979" i="9" s="1"/>
  <c r="G982" i="9"/>
  <c r="G981" i="9" s="1"/>
  <c r="G980" i="9" s="1"/>
  <c r="I981" i="9"/>
  <c r="I976" i="9"/>
  <c r="H976" i="9"/>
  <c r="H975" i="9" s="1"/>
  <c r="H974" i="9" s="1"/>
  <c r="H973" i="9" s="1"/>
  <c r="G976" i="9"/>
  <c r="G975" i="9" s="1"/>
  <c r="G974" i="9" s="1"/>
  <c r="G973" i="9" s="1"/>
  <c r="I975" i="9"/>
  <c r="I974" i="9"/>
  <c r="I973" i="9" s="1"/>
  <c r="I967" i="9"/>
  <c r="I966" i="9" s="1"/>
  <c r="I965" i="9" s="1"/>
  <c r="H967" i="9"/>
  <c r="H966" i="9" s="1"/>
  <c r="H965" i="9" s="1"/>
  <c r="H964" i="9" s="1"/>
  <c r="G967" i="9"/>
  <c r="G966" i="9" s="1"/>
  <c r="G965" i="9" s="1"/>
  <c r="G964" i="9" s="1"/>
  <c r="I964" i="9"/>
  <c r="I961" i="9"/>
  <c r="H961" i="9"/>
  <c r="G961" i="9"/>
  <c r="I960" i="9"/>
  <c r="I959" i="9" s="1"/>
  <c r="I958" i="9" s="1"/>
  <c r="H960" i="9"/>
  <c r="G960" i="9"/>
  <c r="G959" i="9" s="1"/>
  <c r="G958" i="9" s="1"/>
  <c r="E960" i="9"/>
  <c r="E961" i="9" s="1"/>
  <c r="E963" i="9" s="1"/>
  <c r="H959" i="9"/>
  <c r="H958" i="9"/>
  <c r="I956" i="9"/>
  <c r="H956" i="9"/>
  <c r="H955" i="9" s="1"/>
  <c r="H954" i="9" s="1"/>
  <c r="G956" i="9"/>
  <c r="G955" i="9" s="1"/>
  <c r="G954" i="9" s="1"/>
  <c r="I955" i="9"/>
  <c r="I954" i="9"/>
  <c r="E953" i="9"/>
  <c r="G952" i="9"/>
  <c r="G951" i="9" s="1"/>
  <c r="G950" i="9" s="1"/>
  <c r="G949" i="9" s="1"/>
  <c r="I951" i="9"/>
  <c r="I950" i="9" s="1"/>
  <c r="I949" i="9" s="1"/>
  <c r="H951" i="9"/>
  <c r="E951" i="9"/>
  <c r="H950" i="9"/>
  <c r="H949" i="9" s="1"/>
  <c r="E950" i="9"/>
  <c r="E949" i="9"/>
  <c r="I945" i="9"/>
  <c r="I944" i="9" s="1"/>
  <c r="I943" i="9" s="1"/>
  <c r="H945" i="9"/>
  <c r="G945" i="9"/>
  <c r="H944" i="9"/>
  <c r="H943" i="9" s="1"/>
  <c r="G944" i="9"/>
  <c r="G943" i="9" s="1"/>
  <c r="I940" i="9"/>
  <c r="H940" i="9"/>
  <c r="G940" i="9"/>
  <c r="G939" i="9" s="1"/>
  <c r="G938" i="9" s="1"/>
  <c r="I939" i="9"/>
  <c r="I938" i="9" s="1"/>
  <c r="H939" i="9"/>
  <c r="H938" i="9" s="1"/>
  <c r="I935" i="9"/>
  <c r="H935" i="9"/>
  <c r="H934" i="9" s="1"/>
  <c r="G935" i="9"/>
  <c r="G934" i="9" s="1"/>
  <c r="I934" i="9"/>
  <c r="I931" i="9"/>
  <c r="I930" i="9" s="1"/>
  <c r="I929" i="9" s="1"/>
  <c r="H931" i="9"/>
  <c r="G931" i="9"/>
  <c r="H930" i="9"/>
  <c r="G930" i="9"/>
  <c r="G927" i="9"/>
  <c r="I925" i="9"/>
  <c r="H925" i="9"/>
  <c r="G925" i="9"/>
  <c r="G922" i="9" s="1"/>
  <c r="I923" i="9"/>
  <c r="H923" i="9"/>
  <c r="G923" i="9"/>
  <c r="I922" i="9"/>
  <c r="H922" i="9"/>
  <c r="I918" i="9"/>
  <c r="I917" i="9" s="1"/>
  <c r="H918" i="9"/>
  <c r="H917" i="9" s="1"/>
  <c r="G918" i="9"/>
  <c r="G917" i="9" s="1"/>
  <c r="I915" i="9"/>
  <c r="H915" i="9"/>
  <c r="G915" i="9"/>
  <c r="G914" i="9" s="1"/>
  <c r="G913" i="9" s="1"/>
  <c r="I914" i="9"/>
  <c r="H914" i="9"/>
  <c r="H913" i="9" s="1"/>
  <c r="I910" i="9"/>
  <c r="H910" i="9"/>
  <c r="H909" i="9" s="1"/>
  <c r="H908" i="9" s="1"/>
  <c r="G910" i="9"/>
  <c r="G909" i="9" s="1"/>
  <c r="G908" i="9" s="1"/>
  <c r="I909" i="9"/>
  <c r="I908" i="9" s="1"/>
  <c r="I901" i="9"/>
  <c r="I900" i="9" s="1"/>
  <c r="I899" i="9" s="1"/>
  <c r="I898" i="9" s="1"/>
  <c r="H901" i="9"/>
  <c r="H900" i="9" s="1"/>
  <c r="H899" i="9" s="1"/>
  <c r="H898" i="9" s="1"/>
  <c r="G901" i="9"/>
  <c r="G900" i="9"/>
  <c r="G899" i="9" s="1"/>
  <c r="G898" i="9" s="1"/>
  <c r="I896" i="9"/>
  <c r="I895" i="9" s="1"/>
  <c r="I894" i="9" s="1"/>
  <c r="H896" i="9"/>
  <c r="H895" i="9" s="1"/>
  <c r="H894" i="9" s="1"/>
  <c r="H893" i="9" s="1"/>
  <c r="G896" i="9"/>
  <c r="G895" i="9" s="1"/>
  <c r="G894" i="9" s="1"/>
  <c r="G893" i="9" s="1"/>
  <c r="I893" i="9"/>
  <c r="I890" i="9"/>
  <c r="I889" i="9" s="1"/>
  <c r="H890" i="9"/>
  <c r="H889" i="9" s="1"/>
  <c r="H884" i="9" s="1"/>
  <c r="H883" i="9" s="1"/>
  <c r="G890" i="9"/>
  <c r="G889" i="9"/>
  <c r="I886" i="9"/>
  <c r="I885" i="9" s="1"/>
  <c r="I884" i="9" s="1"/>
  <c r="I883" i="9" s="1"/>
  <c r="H886" i="9"/>
  <c r="G886" i="9"/>
  <c r="G885" i="9" s="1"/>
  <c r="G884" i="9" s="1"/>
  <c r="G883" i="9" s="1"/>
  <c r="H885" i="9"/>
  <c r="I880" i="9"/>
  <c r="H880" i="9"/>
  <c r="G880" i="9"/>
  <c r="G879" i="9" s="1"/>
  <c r="I879" i="9"/>
  <c r="H879" i="9"/>
  <c r="I876" i="9"/>
  <c r="I875" i="9" s="1"/>
  <c r="I874" i="9" s="1"/>
  <c r="H876" i="9"/>
  <c r="G876" i="9"/>
  <c r="G875" i="9" s="1"/>
  <c r="E876" i="9"/>
  <c r="H875" i="9"/>
  <c r="H874" i="9" s="1"/>
  <c r="I870" i="9"/>
  <c r="H870" i="9"/>
  <c r="G870" i="9"/>
  <c r="G869" i="9" s="1"/>
  <c r="I869" i="9"/>
  <c r="H869" i="9"/>
  <c r="I865" i="9"/>
  <c r="I864" i="9" s="1"/>
  <c r="H865" i="9"/>
  <c r="H864" i="9" s="1"/>
  <c r="G865" i="9"/>
  <c r="G864" i="9"/>
  <c r="I860" i="9"/>
  <c r="I859" i="9" s="1"/>
  <c r="H860" i="9"/>
  <c r="G860" i="9"/>
  <c r="E860" i="9"/>
  <c r="A860" i="9"/>
  <c r="H859" i="9"/>
  <c r="H858" i="9" s="1"/>
  <c r="G859" i="9"/>
  <c r="G858" i="9" s="1"/>
  <c r="E857" i="9"/>
  <c r="E856" i="9"/>
  <c r="I855" i="9"/>
  <c r="I854" i="9" s="1"/>
  <c r="I853" i="9" s="1"/>
  <c r="H855" i="9"/>
  <c r="G855" i="9"/>
  <c r="G854" i="9" s="1"/>
  <c r="E855" i="9"/>
  <c r="H854" i="9"/>
  <c r="H853" i="9" s="1"/>
  <c r="H852" i="9" s="1"/>
  <c r="H851" i="9" s="1"/>
  <c r="H850" i="9" s="1"/>
  <c r="H849" i="9" s="1"/>
  <c r="E854" i="9"/>
  <c r="G853" i="9"/>
  <c r="E853" i="9"/>
  <c r="E852" i="9"/>
  <c r="A852" i="9"/>
  <c r="E851" i="9"/>
  <c r="A851" i="9"/>
  <c r="I846" i="9"/>
  <c r="H846" i="9"/>
  <c r="G846" i="9"/>
  <c r="I845" i="9"/>
  <c r="H845" i="9"/>
  <c r="G845" i="9"/>
  <c r="I842" i="9"/>
  <c r="I841" i="9" s="1"/>
  <c r="H842" i="9"/>
  <c r="H841" i="9" s="1"/>
  <c r="G842" i="9"/>
  <c r="G841" i="9"/>
  <c r="I837" i="9"/>
  <c r="I836" i="9" s="1"/>
  <c r="H837" i="9"/>
  <c r="G837" i="9"/>
  <c r="G836" i="9" s="1"/>
  <c r="G835" i="9" s="1"/>
  <c r="H836" i="9"/>
  <c r="H835" i="9"/>
  <c r="I831" i="9"/>
  <c r="H831" i="9"/>
  <c r="H830" i="9" s="1"/>
  <c r="H829" i="9" s="1"/>
  <c r="G831" i="9"/>
  <c r="G830" i="9" s="1"/>
  <c r="G829" i="9" s="1"/>
  <c r="I830" i="9"/>
  <c r="I829" i="9"/>
  <c r="I823" i="9"/>
  <c r="I822" i="9" s="1"/>
  <c r="H823" i="9"/>
  <c r="G823" i="9"/>
  <c r="H822" i="9"/>
  <c r="G822" i="9"/>
  <c r="I818" i="9"/>
  <c r="H818" i="9"/>
  <c r="H817" i="9" s="1"/>
  <c r="H816" i="9" s="1"/>
  <c r="H815" i="9" s="1"/>
  <c r="H814" i="9" s="1"/>
  <c r="H813" i="9" s="1"/>
  <c r="G818" i="9"/>
  <c r="G817" i="9" s="1"/>
  <c r="G816" i="9" s="1"/>
  <c r="G815" i="9" s="1"/>
  <c r="I817" i="9"/>
  <c r="I816" i="9"/>
  <c r="I815" i="9" s="1"/>
  <c r="I814" i="9" s="1"/>
  <c r="I813" i="9" s="1"/>
  <c r="G814" i="9"/>
  <c r="G813" i="9" s="1"/>
  <c r="I808" i="9"/>
  <c r="H808" i="9"/>
  <c r="G808" i="9"/>
  <c r="I807" i="9"/>
  <c r="I806" i="9" s="1"/>
  <c r="I805" i="9" s="1"/>
  <c r="I804" i="9" s="1"/>
  <c r="I803" i="9" s="1"/>
  <c r="H807" i="9"/>
  <c r="H806" i="9" s="1"/>
  <c r="H805" i="9" s="1"/>
  <c r="H804" i="9" s="1"/>
  <c r="H803" i="9" s="1"/>
  <c r="G807" i="9"/>
  <c r="G806" i="9"/>
  <c r="G805" i="9"/>
  <c r="G804" i="9" s="1"/>
  <c r="G803" i="9" s="1"/>
  <c r="A802" i="9"/>
  <c r="I801" i="9"/>
  <c r="I800" i="9" s="1"/>
  <c r="I799" i="9" s="1"/>
  <c r="H801" i="9"/>
  <c r="H800" i="9" s="1"/>
  <c r="G801" i="9"/>
  <c r="G800" i="9"/>
  <c r="G799" i="9" s="1"/>
  <c r="H799" i="9"/>
  <c r="A799" i="9"/>
  <c r="I797" i="9"/>
  <c r="I796" i="9" s="1"/>
  <c r="I795" i="9" s="1"/>
  <c r="H797" i="9"/>
  <c r="G797" i="9"/>
  <c r="H796" i="9"/>
  <c r="G796" i="9"/>
  <c r="G795" i="9" s="1"/>
  <c r="G794" i="9" s="1"/>
  <c r="G793" i="9" s="1"/>
  <c r="A796" i="9"/>
  <c r="A800" i="9" s="1"/>
  <c r="H795" i="9"/>
  <c r="H794" i="9" s="1"/>
  <c r="H793" i="9" s="1"/>
  <c r="H792" i="9" s="1"/>
  <c r="H791" i="9" s="1"/>
  <c r="H790" i="9" s="1"/>
  <c r="I794" i="9"/>
  <c r="I793" i="9" s="1"/>
  <c r="I792" i="9" s="1"/>
  <c r="I791" i="9" s="1"/>
  <c r="I790" i="9" s="1"/>
  <c r="G792" i="9"/>
  <c r="G791" i="9"/>
  <c r="G790" i="9" s="1"/>
  <c r="I788" i="9"/>
  <c r="I787" i="9" s="1"/>
  <c r="I786" i="9" s="1"/>
  <c r="H788" i="9"/>
  <c r="H787" i="9" s="1"/>
  <c r="H786" i="9" s="1"/>
  <c r="H785" i="9" s="1"/>
  <c r="H784" i="9" s="1"/>
  <c r="H783" i="9" s="1"/>
  <c r="H782" i="9" s="1"/>
  <c r="G788" i="9"/>
  <c r="G787" i="9"/>
  <c r="G786" i="9" s="1"/>
  <c r="G785" i="9" s="1"/>
  <c r="G784" i="9" s="1"/>
  <c r="G783" i="9" s="1"/>
  <c r="I785" i="9"/>
  <c r="I784" i="9"/>
  <c r="I783" i="9" s="1"/>
  <c r="I782" i="9" s="1"/>
  <c r="G782" i="9"/>
  <c r="A781" i="9"/>
  <c r="I780" i="9"/>
  <c r="H780" i="9"/>
  <c r="H779" i="9" s="1"/>
  <c r="G780" i="9"/>
  <c r="I779" i="9"/>
  <c r="I778" i="9" s="1"/>
  <c r="I777" i="9" s="1"/>
  <c r="G779" i="9"/>
  <c r="H778" i="9"/>
  <c r="H777" i="9" s="1"/>
  <c r="G778" i="9"/>
  <c r="G777" i="9"/>
  <c r="I775" i="9"/>
  <c r="H775" i="9"/>
  <c r="H774" i="9" s="1"/>
  <c r="H773" i="9" s="1"/>
  <c r="G775" i="9"/>
  <c r="G774" i="9" s="1"/>
  <c r="G773" i="9" s="1"/>
  <c r="I774" i="9"/>
  <c r="I773" i="9" s="1"/>
  <c r="I772" i="9" s="1"/>
  <c r="I771" i="9" s="1"/>
  <c r="I770" i="9" s="1"/>
  <c r="I769" i="9" s="1"/>
  <c r="H772" i="9"/>
  <c r="H771" i="9" s="1"/>
  <c r="H770" i="9" s="1"/>
  <c r="H769" i="9" s="1"/>
  <c r="G772" i="9"/>
  <c r="G771" i="9" s="1"/>
  <c r="G770" i="9" s="1"/>
  <c r="G769" i="9" s="1"/>
  <c r="I767" i="9"/>
  <c r="H767" i="9"/>
  <c r="H766" i="9" s="1"/>
  <c r="H765" i="9" s="1"/>
  <c r="H760" i="9" s="1"/>
  <c r="H759" i="9" s="1"/>
  <c r="H758" i="9" s="1"/>
  <c r="G767" i="9"/>
  <c r="I766" i="9"/>
  <c r="G766" i="9"/>
  <c r="G765" i="9" s="1"/>
  <c r="I765" i="9"/>
  <c r="A764" i="9"/>
  <c r="A768" i="9" s="1"/>
  <c r="I763" i="9"/>
  <c r="H763" i="9"/>
  <c r="G763" i="9"/>
  <c r="G762" i="9" s="1"/>
  <c r="G761" i="9" s="1"/>
  <c r="G760" i="9" s="1"/>
  <c r="G759" i="9" s="1"/>
  <c r="G758" i="9" s="1"/>
  <c r="A763" i="9"/>
  <c r="A767" i="9" s="1"/>
  <c r="I762" i="9"/>
  <c r="I761" i="9" s="1"/>
  <c r="I760" i="9" s="1"/>
  <c r="I759" i="9" s="1"/>
  <c r="I758" i="9" s="1"/>
  <c r="H762" i="9"/>
  <c r="H761" i="9" s="1"/>
  <c r="A762" i="9"/>
  <c r="A766" i="9" s="1"/>
  <c r="I756" i="9"/>
  <c r="I755" i="9" s="1"/>
  <c r="I754" i="9" s="1"/>
  <c r="I753" i="9" s="1"/>
  <c r="I752" i="9" s="1"/>
  <c r="I751" i="9" s="1"/>
  <c r="I750" i="9" s="1"/>
  <c r="H756" i="9"/>
  <c r="H755" i="9" s="1"/>
  <c r="H754" i="9" s="1"/>
  <c r="H753" i="9" s="1"/>
  <c r="H752" i="9" s="1"/>
  <c r="H751" i="9" s="1"/>
  <c r="H750" i="9" s="1"/>
  <c r="G756" i="9"/>
  <c r="G755" i="9"/>
  <c r="G754" i="9"/>
  <c r="G753" i="9" s="1"/>
  <c r="G752" i="9" s="1"/>
  <c r="G751" i="9" s="1"/>
  <c r="G750" i="9" s="1"/>
  <c r="I748" i="9"/>
  <c r="H748" i="9"/>
  <c r="G748" i="9"/>
  <c r="I747" i="9"/>
  <c r="I746" i="9" s="1"/>
  <c r="I745" i="9" s="1"/>
  <c r="I744" i="9" s="1"/>
  <c r="I743" i="9" s="1"/>
  <c r="I742" i="9" s="1"/>
  <c r="H747" i="9"/>
  <c r="H746" i="9" s="1"/>
  <c r="H745" i="9" s="1"/>
  <c r="H744" i="9" s="1"/>
  <c r="H743" i="9" s="1"/>
  <c r="H742" i="9" s="1"/>
  <c r="G747" i="9"/>
  <c r="G746" i="9"/>
  <c r="G745" i="9"/>
  <c r="G744" i="9" s="1"/>
  <c r="G743" i="9" s="1"/>
  <c r="G742" i="9" s="1"/>
  <c r="G740" i="9"/>
  <c r="G739" i="9" s="1"/>
  <c r="G738" i="9" s="1"/>
  <c r="G737" i="9" s="1"/>
  <c r="I736" i="9"/>
  <c r="H736" i="9"/>
  <c r="G736" i="9"/>
  <c r="G735" i="9" s="1"/>
  <c r="I735" i="9"/>
  <c r="H735" i="9"/>
  <c r="I733" i="9"/>
  <c r="I732" i="9" s="1"/>
  <c r="I731" i="9" s="1"/>
  <c r="I730" i="9" s="1"/>
  <c r="I729" i="9" s="1"/>
  <c r="I728" i="9" s="1"/>
  <c r="H733" i="9"/>
  <c r="G733" i="9"/>
  <c r="H732" i="9"/>
  <c r="H731" i="9" s="1"/>
  <c r="H730" i="9" s="1"/>
  <c r="H729" i="9" s="1"/>
  <c r="H728" i="9" s="1"/>
  <c r="G732" i="9"/>
  <c r="G731" i="9" s="1"/>
  <c r="G730" i="9" s="1"/>
  <c r="G729" i="9" s="1"/>
  <c r="A730" i="9"/>
  <c r="I726" i="9"/>
  <c r="H726" i="9"/>
  <c r="H725" i="9" s="1"/>
  <c r="H724" i="9" s="1"/>
  <c r="H723" i="9" s="1"/>
  <c r="G726" i="9"/>
  <c r="G725" i="9" s="1"/>
  <c r="G724" i="9" s="1"/>
  <c r="G723" i="9" s="1"/>
  <c r="I725" i="9"/>
  <c r="I724" i="9"/>
  <c r="I723" i="9"/>
  <c r="I721" i="9"/>
  <c r="H721" i="9"/>
  <c r="H720" i="9" s="1"/>
  <c r="H719" i="9" s="1"/>
  <c r="H718" i="9" s="1"/>
  <c r="H717" i="9" s="1"/>
  <c r="H716" i="9" s="1"/>
  <c r="H715" i="9" s="1"/>
  <c r="G721" i="9"/>
  <c r="I720" i="9"/>
  <c r="G720" i="9"/>
  <c r="G719" i="9" s="1"/>
  <c r="G718" i="9" s="1"/>
  <c r="G717" i="9" s="1"/>
  <c r="G716" i="9" s="1"/>
  <c r="G715" i="9" s="1"/>
  <c r="I719" i="9"/>
  <c r="I718" i="9" s="1"/>
  <c r="I713" i="9"/>
  <c r="I712" i="9" s="1"/>
  <c r="I711" i="9" s="1"/>
  <c r="I710" i="9" s="1"/>
  <c r="I709" i="9" s="1"/>
  <c r="I708" i="9" s="1"/>
  <c r="H713" i="9"/>
  <c r="H712" i="9" s="1"/>
  <c r="H711" i="9" s="1"/>
  <c r="H710" i="9" s="1"/>
  <c r="H709" i="9" s="1"/>
  <c r="H708" i="9" s="1"/>
  <c r="G713" i="9"/>
  <c r="G712" i="9"/>
  <c r="G711" i="9"/>
  <c r="G710" i="9" s="1"/>
  <c r="G709" i="9" s="1"/>
  <c r="G708" i="9" s="1"/>
  <c r="G707" i="9" s="1"/>
  <c r="I705" i="9"/>
  <c r="H705" i="9"/>
  <c r="G705" i="9"/>
  <c r="I704" i="9"/>
  <c r="I703" i="9" s="1"/>
  <c r="I702" i="9" s="1"/>
  <c r="H704" i="9"/>
  <c r="H703" i="9" s="1"/>
  <c r="H702" i="9" s="1"/>
  <c r="G704" i="9"/>
  <c r="G703" i="9"/>
  <c r="G702" i="9"/>
  <c r="G701" i="9"/>
  <c r="G700" i="9" s="1"/>
  <c r="G699" i="9" s="1"/>
  <c r="G698" i="9" s="1"/>
  <c r="G697" i="9" s="1"/>
  <c r="I700" i="9"/>
  <c r="H700" i="9"/>
  <c r="I699" i="9"/>
  <c r="H699" i="9"/>
  <c r="I698" i="9"/>
  <c r="I697" i="9" s="1"/>
  <c r="I696" i="9" s="1"/>
  <c r="H698" i="9"/>
  <c r="H697" i="9" s="1"/>
  <c r="G696" i="9"/>
  <c r="G695" i="9"/>
  <c r="G694" i="9" s="1"/>
  <c r="G693" i="9" s="1"/>
  <c r="I694" i="9"/>
  <c r="H694" i="9"/>
  <c r="I693" i="9"/>
  <c r="H693" i="9"/>
  <c r="I691" i="9"/>
  <c r="I690" i="9" s="1"/>
  <c r="I689" i="9" s="1"/>
  <c r="I688" i="9" s="1"/>
  <c r="I687" i="9" s="1"/>
  <c r="I686" i="9" s="1"/>
  <c r="H691" i="9"/>
  <c r="H690" i="9" s="1"/>
  <c r="H689" i="9" s="1"/>
  <c r="H688" i="9" s="1"/>
  <c r="H687" i="9" s="1"/>
  <c r="G691" i="9"/>
  <c r="G690" i="9"/>
  <c r="G689" i="9"/>
  <c r="G688" i="9" s="1"/>
  <c r="G687" i="9" s="1"/>
  <c r="G686" i="9" s="1"/>
  <c r="I684" i="9"/>
  <c r="I683" i="9" s="1"/>
  <c r="H684" i="9"/>
  <c r="G684" i="9"/>
  <c r="E684" i="9"/>
  <c r="A684" i="9"/>
  <c r="H683" i="9"/>
  <c r="G683" i="9"/>
  <c r="A683" i="9"/>
  <c r="A681" i="9"/>
  <c r="I680" i="9"/>
  <c r="I679" i="9" s="1"/>
  <c r="I673" i="9" s="1"/>
  <c r="I672" i="9" s="1"/>
  <c r="I671" i="9" s="1"/>
  <c r="I670" i="9" s="1"/>
  <c r="I669" i="9" s="1"/>
  <c r="I668" i="9" s="1"/>
  <c r="H680" i="9"/>
  <c r="G680" i="9"/>
  <c r="H679" i="9"/>
  <c r="H673" i="9" s="1"/>
  <c r="H672" i="9" s="1"/>
  <c r="H671" i="9" s="1"/>
  <c r="H670" i="9" s="1"/>
  <c r="H669" i="9" s="1"/>
  <c r="G679" i="9"/>
  <c r="G673" i="9" s="1"/>
  <c r="G672" i="9" s="1"/>
  <c r="I675" i="9"/>
  <c r="H675" i="9"/>
  <c r="G675" i="9"/>
  <c r="G674" i="9" s="1"/>
  <c r="I674" i="9"/>
  <c r="H674" i="9"/>
  <c r="G671" i="9"/>
  <c r="G670" i="9" s="1"/>
  <c r="G669" i="9" s="1"/>
  <c r="I665" i="9"/>
  <c r="I664" i="9" s="1"/>
  <c r="I663" i="9" s="1"/>
  <c r="I662" i="9" s="1"/>
  <c r="I661" i="9" s="1"/>
  <c r="H665" i="9"/>
  <c r="G665" i="9"/>
  <c r="G664" i="9" s="1"/>
  <c r="G663" i="9" s="1"/>
  <c r="G662" i="9" s="1"/>
  <c r="G661" i="9" s="1"/>
  <c r="H664" i="9"/>
  <c r="E664" i="9"/>
  <c r="E665" i="9" s="1"/>
  <c r="E666" i="9" s="1"/>
  <c r="A664" i="9"/>
  <c r="H663" i="9"/>
  <c r="H662" i="9" s="1"/>
  <c r="H661" i="9" s="1"/>
  <c r="I658" i="9"/>
  <c r="I657" i="9" s="1"/>
  <c r="H658" i="9"/>
  <c r="H657" i="9" s="1"/>
  <c r="G658" i="9"/>
  <c r="G657" i="9"/>
  <c r="G655" i="9" s="1"/>
  <c r="G656" i="9"/>
  <c r="I651" i="9"/>
  <c r="H651" i="9"/>
  <c r="G651" i="9"/>
  <c r="G650" i="9" s="1"/>
  <c r="G649" i="9" s="1"/>
  <c r="G648" i="9" s="1"/>
  <c r="I650" i="9"/>
  <c r="H650" i="9"/>
  <c r="I649" i="9"/>
  <c r="I648" i="9" s="1"/>
  <c r="I647" i="9" s="1"/>
  <c r="I646" i="9" s="1"/>
  <c r="I645" i="9" s="1"/>
  <c r="H649" i="9"/>
  <c r="H648" i="9" s="1"/>
  <c r="H647" i="9" s="1"/>
  <c r="H646" i="9" s="1"/>
  <c r="H645" i="9" s="1"/>
  <c r="G647" i="9"/>
  <c r="G646" i="9" s="1"/>
  <c r="G645" i="9" s="1"/>
  <c r="I643" i="9"/>
  <c r="H643" i="9"/>
  <c r="H642" i="9" s="1"/>
  <c r="H641" i="9" s="1"/>
  <c r="H640" i="9" s="1"/>
  <c r="H639" i="9" s="1"/>
  <c r="G643" i="9"/>
  <c r="G642" i="9" s="1"/>
  <c r="G641" i="9" s="1"/>
  <c r="G640" i="9" s="1"/>
  <c r="G639" i="9" s="1"/>
  <c r="I642" i="9"/>
  <c r="I641" i="9"/>
  <c r="I640" i="9"/>
  <c r="I639" i="9" s="1"/>
  <c r="I637" i="9"/>
  <c r="H637" i="9"/>
  <c r="G637" i="9"/>
  <c r="G636" i="9" s="1"/>
  <c r="G635" i="9" s="1"/>
  <c r="G634" i="9" s="1"/>
  <c r="G633" i="9" s="1"/>
  <c r="I636" i="9"/>
  <c r="I635" i="9" s="1"/>
  <c r="I634" i="9" s="1"/>
  <c r="I633" i="9" s="1"/>
  <c r="H636" i="9"/>
  <c r="H635" i="9"/>
  <c r="H634" i="9"/>
  <c r="H633" i="9" s="1"/>
  <c r="I631" i="9"/>
  <c r="H631" i="9"/>
  <c r="G631" i="9"/>
  <c r="I630" i="9"/>
  <c r="I629" i="9" s="1"/>
  <c r="I628" i="9" s="1"/>
  <c r="I627" i="9" s="1"/>
  <c r="H630" i="9"/>
  <c r="H629" i="9" s="1"/>
  <c r="H628" i="9" s="1"/>
  <c r="H627" i="9" s="1"/>
  <c r="H626" i="9" s="1"/>
  <c r="G630" i="9"/>
  <c r="G629" i="9"/>
  <c r="G628" i="9"/>
  <c r="G627" i="9" s="1"/>
  <c r="G626" i="9" s="1"/>
  <c r="I624" i="9"/>
  <c r="H624" i="9"/>
  <c r="H623" i="9" s="1"/>
  <c r="G624" i="9"/>
  <c r="G623" i="9" s="1"/>
  <c r="G619" i="9" s="1"/>
  <c r="I623" i="9"/>
  <c r="I621" i="9"/>
  <c r="H621" i="9"/>
  <c r="G621" i="9"/>
  <c r="I620" i="9"/>
  <c r="I619" i="9" s="1"/>
  <c r="I618" i="9" s="1"/>
  <c r="I617" i="9" s="1"/>
  <c r="H620" i="9"/>
  <c r="G620" i="9"/>
  <c r="G618" i="9"/>
  <c r="G617" i="9" s="1"/>
  <c r="I615" i="9"/>
  <c r="I614" i="9" s="1"/>
  <c r="I610" i="9" s="1"/>
  <c r="H615" i="9"/>
  <c r="G615" i="9"/>
  <c r="H614" i="9"/>
  <c r="H610" i="9" s="1"/>
  <c r="G614" i="9"/>
  <c r="I612" i="9"/>
  <c r="H612" i="9"/>
  <c r="G612" i="9"/>
  <c r="G611" i="9" s="1"/>
  <c r="G610" i="9" s="1"/>
  <c r="I611" i="9"/>
  <c r="H611" i="9"/>
  <c r="I608" i="9"/>
  <c r="H608" i="9"/>
  <c r="H607" i="9" s="1"/>
  <c r="G608" i="9"/>
  <c r="G607" i="9" s="1"/>
  <c r="E608" i="9"/>
  <c r="E609" i="9" s="1"/>
  <c r="I607" i="9"/>
  <c r="I605" i="9"/>
  <c r="H605" i="9"/>
  <c r="H604" i="9" s="1"/>
  <c r="G605" i="9"/>
  <c r="G604" i="9" s="1"/>
  <c r="E605" i="9"/>
  <c r="E606" i="9" s="1"/>
  <c r="I604" i="9"/>
  <c r="E604" i="9"/>
  <c r="I599" i="9"/>
  <c r="I598" i="9" s="1"/>
  <c r="H599" i="9"/>
  <c r="H598" i="9" s="1"/>
  <c r="G599" i="9"/>
  <c r="G598" i="9" s="1"/>
  <c r="I596" i="9"/>
  <c r="I595" i="9" s="1"/>
  <c r="H596" i="9"/>
  <c r="H595" i="9" s="1"/>
  <c r="G596" i="9"/>
  <c r="G595" i="9"/>
  <c r="E595" i="9"/>
  <c r="E596" i="9" s="1"/>
  <c r="E597" i="9" s="1"/>
  <c r="E598" i="9" s="1"/>
  <c r="E599" i="9" s="1"/>
  <c r="E600" i="9" s="1"/>
  <c r="H594" i="9"/>
  <c r="I592" i="9"/>
  <c r="H592" i="9"/>
  <c r="G592" i="9"/>
  <c r="G591" i="9" s="1"/>
  <c r="E592" i="9"/>
  <c r="E593" i="9" s="1"/>
  <c r="I591" i="9"/>
  <c r="H591" i="9"/>
  <c r="E591" i="9"/>
  <c r="I589" i="9"/>
  <c r="H589" i="9"/>
  <c r="H588" i="9" s="1"/>
  <c r="G589" i="9"/>
  <c r="G588" i="9" s="1"/>
  <c r="G587" i="9" s="1"/>
  <c r="I588" i="9"/>
  <c r="I587" i="9" s="1"/>
  <c r="E588" i="9"/>
  <c r="E589" i="9" s="1"/>
  <c r="E590" i="9" s="1"/>
  <c r="I581" i="9"/>
  <c r="H581" i="9"/>
  <c r="H580" i="9" s="1"/>
  <c r="H579" i="9" s="1"/>
  <c r="G581" i="9"/>
  <c r="G580" i="9" s="1"/>
  <c r="G579" i="9" s="1"/>
  <c r="G578" i="9" s="1"/>
  <c r="G577" i="9" s="1"/>
  <c r="G576" i="9" s="1"/>
  <c r="G575" i="9" s="1"/>
  <c r="I580" i="9"/>
  <c r="I579" i="9" s="1"/>
  <c r="I578" i="9" s="1"/>
  <c r="I577" i="9" s="1"/>
  <c r="I576" i="9" s="1"/>
  <c r="I575" i="9" s="1"/>
  <c r="E580" i="9"/>
  <c r="E582" i="9" s="1"/>
  <c r="H578" i="9"/>
  <c r="H577" i="9" s="1"/>
  <c r="H576" i="9" s="1"/>
  <c r="H575" i="9" s="1"/>
  <c r="I571" i="9"/>
  <c r="H571" i="9"/>
  <c r="G571" i="9"/>
  <c r="G570" i="9" s="1"/>
  <c r="G569" i="9" s="1"/>
  <c r="I570" i="9"/>
  <c r="I569" i="9" s="1"/>
  <c r="H570" i="9"/>
  <c r="H569" i="9"/>
  <c r="I567" i="9"/>
  <c r="H567" i="9"/>
  <c r="H566" i="9" s="1"/>
  <c r="H565" i="9" s="1"/>
  <c r="H564" i="9" s="1"/>
  <c r="G567" i="9"/>
  <c r="G566" i="9" s="1"/>
  <c r="G565" i="9" s="1"/>
  <c r="I566" i="9"/>
  <c r="I565" i="9"/>
  <c r="I564" i="9"/>
  <c r="I562" i="9"/>
  <c r="H562" i="9"/>
  <c r="H561" i="9" s="1"/>
  <c r="G562" i="9"/>
  <c r="I561" i="9"/>
  <c r="G561" i="9"/>
  <c r="G557" i="9" s="1"/>
  <c r="G556" i="9" s="1"/>
  <c r="I559" i="9"/>
  <c r="I558" i="9" s="1"/>
  <c r="I557" i="9" s="1"/>
  <c r="I556" i="9" s="1"/>
  <c r="H559" i="9"/>
  <c r="G559" i="9"/>
  <c r="H558" i="9"/>
  <c r="G558" i="9"/>
  <c r="H557" i="9"/>
  <c r="H556" i="9" s="1"/>
  <c r="I554" i="9"/>
  <c r="H554" i="9"/>
  <c r="G554" i="9"/>
  <c r="I553" i="9"/>
  <c r="H553" i="9"/>
  <c r="H549" i="9" s="1"/>
  <c r="G553" i="9"/>
  <c r="I551" i="9"/>
  <c r="H551" i="9"/>
  <c r="H550" i="9" s="1"/>
  <c r="G551" i="9"/>
  <c r="I550" i="9"/>
  <c r="G550" i="9"/>
  <c r="I549" i="9"/>
  <c r="I548" i="9" s="1"/>
  <c r="H548" i="9"/>
  <c r="I545" i="9"/>
  <c r="H545" i="9"/>
  <c r="H544" i="9" s="1"/>
  <c r="H543" i="9" s="1"/>
  <c r="G545" i="9"/>
  <c r="G544" i="9" s="1"/>
  <c r="G543" i="9" s="1"/>
  <c r="I544" i="9"/>
  <c r="I543" i="9"/>
  <c r="I541" i="9"/>
  <c r="I540" i="9" s="1"/>
  <c r="I536" i="9" s="1"/>
  <c r="I535" i="9" s="1"/>
  <c r="H541" i="9"/>
  <c r="H540" i="9" s="1"/>
  <c r="G541" i="9"/>
  <c r="G540" i="9"/>
  <c r="G536" i="9" s="1"/>
  <c r="G535" i="9" s="1"/>
  <c r="H538" i="9"/>
  <c r="H537" i="9" s="1"/>
  <c r="H536" i="9"/>
  <c r="H535" i="9" s="1"/>
  <c r="I532" i="9"/>
  <c r="H532" i="9"/>
  <c r="G532" i="9"/>
  <c r="G531" i="9" s="1"/>
  <c r="G530" i="9" s="1"/>
  <c r="I531" i="9"/>
  <c r="I530" i="9" s="1"/>
  <c r="H531" i="9"/>
  <c r="H530" i="9"/>
  <c r="I528" i="9"/>
  <c r="H528" i="9"/>
  <c r="H527" i="9" s="1"/>
  <c r="H526" i="9" s="1"/>
  <c r="H525" i="9" s="1"/>
  <c r="H524" i="9" s="1"/>
  <c r="G528" i="9"/>
  <c r="G527" i="9" s="1"/>
  <c r="G526" i="9" s="1"/>
  <c r="G525" i="9" s="1"/>
  <c r="I527" i="9"/>
  <c r="I526" i="9"/>
  <c r="I525" i="9"/>
  <c r="I522" i="9"/>
  <c r="H522" i="9"/>
  <c r="G522" i="9"/>
  <c r="G521" i="9" s="1"/>
  <c r="G520" i="9" s="1"/>
  <c r="G519" i="9" s="1"/>
  <c r="G518" i="9" s="1"/>
  <c r="I521" i="9"/>
  <c r="I520" i="9" s="1"/>
  <c r="I519" i="9" s="1"/>
  <c r="I518" i="9" s="1"/>
  <c r="H521" i="9"/>
  <c r="H520" i="9"/>
  <c r="H519" i="9" s="1"/>
  <c r="H518" i="9" s="1"/>
  <c r="H511" i="9" s="1"/>
  <c r="I516" i="9"/>
  <c r="H516" i="9"/>
  <c r="G516" i="9"/>
  <c r="I515" i="9"/>
  <c r="I514" i="9" s="1"/>
  <c r="I513" i="9" s="1"/>
  <c r="I512" i="9" s="1"/>
  <c r="I511" i="9" s="1"/>
  <c r="H515" i="9"/>
  <c r="H514" i="9" s="1"/>
  <c r="H513" i="9" s="1"/>
  <c r="H512" i="9" s="1"/>
  <c r="G515" i="9"/>
  <c r="G514" i="9"/>
  <c r="G513" i="9"/>
  <c r="G512" i="9" s="1"/>
  <c r="I509" i="9"/>
  <c r="I508" i="9" s="1"/>
  <c r="I507" i="9" s="1"/>
  <c r="I506" i="9" s="1"/>
  <c r="I505" i="9" s="1"/>
  <c r="I504" i="9" s="1"/>
  <c r="H509" i="9"/>
  <c r="H508" i="9" s="1"/>
  <c r="H507" i="9" s="1"/>
  <c r="G509" i="9"/>
  <c r="G508" i="9" s="1"/>
  <c r="G507" i="9" s="1"/>
  <c r="G506" i="9" s="1"/>
  <c r="H506" i="9"/>
  <c r="H505" i="9" s="1"/>
  <c r="H504" i="9" s="1"/>
  <c r="H503" i="9" s="1"/>
  <c r="H502" i="9" s="1"/>
  <c r="G505" i="9"/>
  <c r="G504" i="9" s="1"/>
  <c r="I500" i="9"/>
  <c r="I499" i="9" s="1"/>
  <c r="H500" i="9"/>
  <c r="H499" i="9" s="1"/>
  <c r="H498" i="9" s="1"/>
  <c r="H497" i="9" s="1"/>
  <c r="H496" i="9" s="1"/>
  <c r="H495" i="9" s="1"/>
  <c r="G500" i="9"/>
  <c r="G499" i="9" s="1"/>
  <c r="G498" i="9" s="1"/>
  <c r="G497" i="9" s="1"/>
  <c r="I498" i="9"/>
  <c r="I497" i="9" s="1"/>
  <c r="I496" i="9" s="1"/>
  <c r="I495" i="9" s="1"/>
  <c r="G496" i="9"/>
  <c r="G495" i="9" s="1"/>
  <c r="I493" i="9"/>
  <c r="H493" i="9"/>
  <c r="G493" i="9"/>
  <c r="E493" i="9"/>
  <c r="E494" i="9" s="1"/>
  <c r="I492" i="9"/>
  <c r="I491" i="9" s="1"/>
  <c r="I490" i="9" s="1"/>
  <c r="I489" i="9" s="1"/>
  <c r="I488" i="9" s="1"/>
  <c r="I487" i="9" s="1"/>
  <c r="I465" i="9" s="1"/>
  <c r="H492" i="9"/>
  <c r="G492" i="9"/>
  <c r="G491" i="9" s="1"/>
  <c r="G490" i="9" s="1"/>
  <c r="G489" i="9" s="1"/>
  <c r="G488" i="9" s="1"/>
  <c r="G487" i="9" s="1"/>
  <c r="E492" i="9"/>
  <c r="H491" i="9"/>
  <c r="H490" i="9"/>
  <c r="H489" i="9"/>
  <c r="H488" i="9" s="1"/>
  <c r="G485" i="9"/>
  <c r="G484" i="9" s="1"/>
  <c r="G483" i="9" s="1"/>
  <c r="I480" i="9"/>
  <c r="H480" i="9"/>
  <c r="G480" i="9"/>
  <c r="I479" i="9"/>
  <c r="H479" i="9"/>
  <c r="G479" i="9"/>
  <c r="I475" i="9"/>
  <c r="H475" i="9"/>
  <c r="G475" i="9"/>
  <c r="G474" i="9" s="1"/>
  <c r="I474" i="9"/>
  <c r="H474" i="9"/>
  <c r="I473" i="9"/>
  <c r="H473" i="9"/>
  <c r="I471" i="9"/>
  <c r="H471" i="9"/>
  <c r="H470" i="9" s="1"/>
  <c r="H469" i="9" s="1"/>
  <c r="H468" i="9" s="1"/>
  <c r="H467" i="9" s="1"/>
  <c r="H466" i="9" s="1"/>
  <c r="G471" i="9"/>
  <c r="G470" i="9" s="1"/>
  <c r="G469" i="9" s="1"/>
  <c r="I470" i="9"/>
  <c r="I469" i="9"/>
  <c r="I468" i="9" s="1"/>
  <c r="I467" i="9" s="1"/>
  <c r="I466" i="9" s="1"/>
  <c r="I463" i="9"/>
  <c r="I462" i="9" s="1"/>
  <c r="I461" i="9" s="1"/>
  <c r="H463" i="9"/>
  <c r="H462" i="9" s="1"/>
  <c r="H461" i="9" s="1"/>
  <c r="G463" i="9"/>
  <c r="G462" i="9"/>
  <c r="G461" i="9" s="1"/>
  <c r="I459" i="9"/>
  <c r="I458" i="9" s="1"/>
  <c r="I457" i="9" s="1"/>
  <c r="H459" i="9"/>
  <c r="G459" i="9"/>
  <c r="H458" i="9"/>
  <c r="H457" i="9" s="1"/>
  <c r="G458" i="9"/>
  <c r="G457" i="9"/>
  <c r="I455" i="9"/>
  <c r="H455" i="9"/>
  <c r="G455" i="9"/>
  <c r="G454" i="9" s="1"/>
  <c r="G453" i="9" s="1"/>
  <c r="I454" i="9"/>
  <c r="I453" i="9" s="1"/>
  <c r="H454" i="9"/>
  <c r="H453" i="9"/>
  <c r="I451" i="9"/>
  <c r="H451" i="9"/>
  <c r="H450" i="9" s="1"/>
  <c r="H449" i="9" s="1"/>
  <c r="G451" i="9"/>
  <c r="I450" i="9"/>
  <c r="I449" i="9" s="1"/>
  <c r="G450" i="9"/>
  <c r="G449" i="9" s="1"/>
  <c r="I447" i="9"/>
  <c r="I446" i="9" s="1"/>
  <c r="I445" i="9" s="1"/>
  <c r="H447" i="9"/>
  <c r="G447" i="9"/>
  <c r="G446" i="9" s="1"/>
  <c r="H446" i="9"/>
  <c r="H445" i="9"/>
  <c r="G445" i="9"/>
  <c r="I443" i="9"/>
  <c r="H443" i="9"/>
  <c r="G443" i="9"/>
  <c r="I442" i="9"/>
  <c r="H442" i="9"/>
  <c r="G442" i="9"/>
  <c r="G441" i="9" s="1"/>
  <c r="I441" i="9"/>
  <c r="H441" i="9"/>
  <c r="I439" i="9"/>
  <c r="I438" i="9" s="1"/>
  <c r="H439" i="9"/>
  <c r="G439" i="9"/>
  <c r="G438" i="9" s="1"/>
  <c r="G437" i="9" s="1"/>
  <c r="H438" i="9"/>
  <c r="H437" i="9" s="1"/>
  <c r="I437" i="9"/>
  <c r="I435" i="9"/>
  <c r="H435" i="9"/>
  <c r="G435" i="9"/>
  <c r="I434" i="9"/>
  <c r="I433" i="9" s="1"/>
  <c r="I432" i="9" s="1"/>
  <c r="I431" i="9" s="1"/>
  <c r="I430" i="9" s="1"/>
  <c r="I429" i="9" s="1"/>
  <c r="I428" i="9" s="1"/>
  <c r="H434" i="9"/>
  <c r="H433" i="9" s="1"/>
  <c r="H432" i="9" s="1"/>
  <c r="G434" i="9"/>
  <c r="G433" i="9" s="1"/>
  <c r="H431" i="9"/>
  <c r="H430" i="9" s="1"/>
  <c r="H429" i="9" s="1"/>
  <c r="H428" i="9" s="1"/>
  <c r="I426" i="9"/>
  <c r="H426" i="9"/>
  <c r="G426" i="9"/>
  <c r="I425" i="9"/>
  <c r="I424" i="9" s="1"/>
  <c r="I423" i="9" s="1"/>
  <c r="I422" i="9" s="1"/>
  <c r="H425" i="9"/>
  <c r="H424" i="9" s="1"/>
  <c r="H423" i="9" s="1"/>
  <c r="H422" i="9" s="1"/>
  <c r="G425" i="9"/>
  <c r="G424" i="9" s="1"/>
  <c r="G423" i="9" s="1"/>
  <c r="G422" i="9" s="1"/>
  <c r="I421" i="9"/>
  <c r="H421" i="9"/>
  <c r="I420" i="9"/>
  <c r="I419" i="9" s="1"/>
  <c r="I418" i="9" s="1"/>
  <c r="I417" i="9" s="1"/>
  <c r="H420" i="9"/>
  <c r="G420" i="9"/>
  <c r="G419" i="9" s="1"/>
  <c r="H419" i="9"/>
  <c r="H418" i="9" s="1"/>
  <c r="H417" i="9" s="1"/>
  <c r="G418" i="9"/>
  <c r="G417" i="9" s="1"/>
  <c r="E418" i="9"/>
  <c r="C418" i="9"/>
  <c r="B418" i="9"/>
  <c r="G415" i="9"/>
  <c r="I414" i="9"/>
  <c r="H414" i="9"/>
  <c r="G414" i="9"/>
  <c r="G413" i="9" s="1"/>
  <c r="G412" i="9" s="1"/>
  <c r="G411" i="9" s="1"/>
  <c r="G410" i="9" s="1"/>
  <c r="G409" i="9" s="1"/>
  <c r="I413" i="9"/>
  <c r="H413" i="9"/>
  <c r="I407" i="9"/>
  <c r="I406" i="9" s="1"/>
  <c r="I405" i="9" s="1"/>
  <c r="I404" i="9" s="1"/>
  <c r="I403" i="9" s="1"/>
  <c r="I402" i="9" s="1"/>
  <c r="H407" i="9"/>
  <c r="H406" i="9" s="1"/>
  <c r="H405" i="9" s="1"/>
  <c r="H404" i="9" s="1"/>
  <c r="H403" i="9" s="1"/>
  <c r="H402" i="9" s="1"/>
  <c r="G407" i="9"/>
  <c r="G406" i="9"/>
  <c r="G405" i="9" s="1"/>
  <c r="E406" i="9"/>
  <c r="E407" i="9" s="1"/>
  <c r="E408" i="9" s="1"/>
  <c r="G404" i="9"/>
  <c r="G403" i="9" s="1"/>
  <c r="G402" i="9" s="1"/>
  <c r="I400" i="9"/>
  <c r="H400" i="9"/>
  <c r="H399" i="9" s="1"/>
  <c r="H398" i="9" s="1"/>
  <c r="H393" i="9" s="1"/>
  <c r="G400" i="9"/>
  <c r="G399" i="9" s="1"/>
  <c r="G398" i="9" s="1"/>
  <c r="E400" i="9"/>
  <c r="E401" i="9" s="1"/>
  <c r="I399" i="9"/>
  <c r="E399" i="9"/>
  <c r="I398" i="9"/>
  <c r="I393" i="9" s="1"/>
  <c r="I396" i="9"/>
  <c r="I395" i="9" s="1"/>
  <c r="I394" i="9" s="1"/>
  <c r="H396" i="9"/>
  <c r="H395" i="9" s="1"/>
  <c r="H394" i="9" s="1"/>
  <c r="G396" i="9"/>
  <c r="G395" i="9"/>
  <c r="G394" i="9" s="1"/>
  <c r="I390" i="9"/>
  <c r="I389" i="9" s="1"/>
  <c r="I388" i="9" s="1"/>
  <c r="I387" i="9" s="1"/>
  <c r="H390" i="9"/>
  <c r="H389" i="9" s="1"/>
  <c r="H388" i="9" s="1"/>
  <c r="G390" i="9"/>
  <c r="G389" i="9" s="1"/>
  <c r="G388" i="9" s="1"/>
  <c r="G387" i="9" s="1"/>
  <c r="E390" i="9"/>
  <c r="E391" i="9" s="1"/>
  <c r="E389" i="9"/>
  <c r="H387" i="9"/>
  <c r="I385" i="9"/>
  <c r="H385" i="9"/>
  <c r="G385" i="9"/>
  <c r="I384" i="9"/>
  <c r="H384" i="9"/>
  <c r="H383" i="9" s="1"/>
  <c r="G384" i="9"/>
  <c r="G383" i="9" s="1"/>
  <c r="I383" i="9"/>
  <c r="I381" i="9"/>
  <c r="H381" i="9"/>
  <c r="H380" i="9" s="1"/>
  <c r="H379" i="9" s="1"/>
  <c r="H374" i="9" s="1"/>
  <c r="G381" i="9"/>
  <c r="I380" i="9"/>
  <c r="I379" i="9" s="1"/>
  <c r="I374" i="9" s="1"/>
  <c r="G380" i="9"/>
  <c r="G379" i="9" s="1"/>
  <c r="G374" i="9" s="1"/>
  <c r="G377" i="9"/>
  <c r="G376" i="9" s="1"/>
  <c r="G375" i="9" s="1"/>
  <c r="I372" i="9"/>
  <c r="H372" i="9"/>
  <c r="G372" i="9"/>
  <c r="G371" i="9" s="1"/>
  <c r="G370" i="9" s="1"/>
  <c r="I371" i="9"/>
  <c r="I370" i="9" s="1"/>
  <c r="I369" i="9" s="1"/>
  <c r="H371" i="9"/>
  <c r="H370" i="9" s="1"/>
  <c r="H369" i="9" s="1"/>
  <c r="E371" i="9"/>
  <c r="E372" i="9" s="1"/>
  <c r="E373" i="9" s="1"/>
  <c r="G369" i="9"/>
  <c r="I364" i="9"/>
  <c r="H364" i="9"/>
  <c r="G364" i="9"/>
  <c r="G363" i="9" s="1"/>
  <c r="G362" i="9" s="1"/>
  <c r="G361" i="9"/>
  <c r="G360" i="9" s="1"/>
  <c r="G359" i="9" s="1"/>
  <c r="G358" i="9" s="1"/>
  <c r="G357" i="9" s="1"/>
  <c r="I355" i="9"/>
  <c r="H355" i="9"/>
  <c r="G355" i="9"/>
  <c r="G354" i="9" s="1"/>
  <c r="I354" i="9"/>
  <c r="H354" i="9"/>
  <c r="H349" i="9" s="1"/>
  <c r="H348" i="9" s="1"/>
  <c r="H347" i="9" s="1"/>
  <c r="H346" i="9" s="1"/>
  <c r="H345" i="9" s="1"/>
  <c r="I351" i="9"/>
  <c r="I350" i="9" s="1"/>
  <c r="H351" i="9"/>
  <c r="G351" i="9"/>
  <c r="G350" i="9" s="1"/>
  <c r="G349" i="9" s="1"/>
  <c r="G348" i="9" s="1"/>
  <c r="G347" i="9" s="1"/>
  <c r="G346" i="9" s="1"/>
  <c r="G345" i="9" s="1"/>
  <c r="H350" i="9"/>
  <c r="E350" i="9"/>
  <c r="I342" i="9"/>
  <c r="H342" i="9"/>
  <c r="H341" i="9" s="1"/>
  <c r="H340" i="9" s="1"/>
  <c r="H339" i="9" s="1"/>
  <c r="H333" i="9" s="1"/>
  <c r="G342" i="9"/>
  <c r="I341" i="9"/>
  <c r="I340" i="9" s="1"/>
  <c r="G341" i="9"/>
  <c r="G340" i="9" s="1"/>
  <c r="G339" i="9" s="1"/>
  <c r="I339" i="9"/>
  <c r="I337" i="9"/>
  <c r="I336" i="9" s="1"/>
  <c r="I335" i="9" s="1"/>
  <c r="I334" i="9" s="1"/>
  <c r="I333" i="9" s="1"/>
  <c r="H337" i="9"/>
  <c r="H336" i="9" s="1"/>
  <c r="H335" i="9" s="1"/>
  <c r="H334" i="9" s="1"/>
  <c r="G337" i="9"/>
  <c r="G336" i="9"/>
  <c r="G335" i="9" s="1"/>
  <c r="G334" i="9" s="1"/>
  <c r="G333" i="9" s="1"/>
  <c r="I331" i="9"/>
  <c r="I330" i="9" s="1"/>
  <c r="I329" i="9" s="1"/>
  <c r="I328" i="9" s="1"/>
  <c r="I327" i="9" s="1"/>
  <c r="I326" i="9" s="1"/>
  <c r="I325" i="9" s="1"/>
  <c r="H331" i="9"/>
  <c r="G331" i="9"/>
  <c r="H330" i="9"/>
  <c r="G330" i="9"/>
  <c r="G329" i="9" s="1"/>
  <c r="G328" i="9" s="1"/>
  <c r="G327" i="9" s="1"/>
  <c r="E330" i="9"/>
  <c r="E331" i="9" s="1"/>
  <c r="E332" i="9" s="1"/>
  <c r="H329" i="9"/>
  <c r="H328" i="9" s="1"/>
  <c r="H327" i="9" s="1"/>
  <c r="I322" i="9"/>
  <c r="I321" i="9" s="1"/>
  <c r="I320" i="9" s="1"/>
  <c r="I319" i="9" s="1"/>
  <c r="H322" i="9"/>
  <c r="G322" i="9"/>
  <c r="H321" i="9"/>
  <c r="H320" i="9" s="1"/>
  <c r="H319" i="9" s="1"/>
  <c r="G321" i="9"/>
  <c r="G320" i="9" s="1"/>
  <c r="E321" i="9"/>
  <c r="E322" i="9" s="1"/>
  <c r="E323" i="9" s="1"/>
  <c r="G319" i="9"/>
  <c r="I316" i="9"/>
  <c r="I315" i="9" s="1"/>
  <c r="H316" i="9"/>
  <c r="G316" i="9"/>
  <c r="H315" i="9"/>
  <c r="G315" i="9"/>
  <c r="G314" i="9" s="1"/>
  <c r="G313" i="9" s="1"/>
  <c r="E315" i="9"/>
  <c r="E316" i="9" s="1"/>
  <c r="E317" i="9" s="1"/>
  <c r="E318" i="9" s="1"/>
  <c r="I314" i="9"/>
  <c r="I313" i="9" s="1"/>
  <c r="H314" i="9"/>
  <c r="H313" i="9" s="1"/>
  <c r="I311" i="9"/>
  <c r="H311" i="9"/>
  <c r="H310" i="9" s="1"/>
  <c r="H309" i="9" s="1"/>
  <c r="H308" i="9" s="1"/>
  <c r="H307" i="9" s="1"/>
  <c r="H306" i="9" s="1"/>
  <c r="H305" i="9" s="1"/>
  <c r="G311" i="9"/>
  <c r="G310" i="9" s="1"/>
  <c r="G309" i="9" s="1"/>
  <c r="I310" i="9"/>
  <c r="I309" i="9" s="1"/>
  <c r="I308" i="9" s="1"/>
  <c r="G308" i="9"/>
  <c r="I303" i="9"/>
  <c r="H303" i="9"/>
  <c r="H302" i="9" s="1"/>
  <c r="H301" i="9" s="1"/>
  <c r="H300" i="9" s="1"/>
  <c r="H299" i="9" s="1"/>
  <c r="H298" i="9" s="1"/>
  <c r="H297" i="9" s="1"/>
  <c r="G303" i="9"/>
  <c r="G302" i="9" s="1"/>
  <c r="G301" i="9" s="1"/>
  <c r="E303" i="9"/>
  <c r="E304" i="9" s="1"/>
  <c r="I302" i="9"/>
  <c r="I301" i="9" s="1"/>
  <c r="I300" i="9" s="1"/>
  <c r="I299" i="9" s="1"/>
  <c r="I298" i="9" s="1"/>
  <c r="I297" i="9" s="1"/>
  <c r="E302" i="9"/>
  <c r="G300" i="9"/>
  <c r="G299" i="9" s="1"/>
  <c r="G298" i="9" s="1"/>
  <c r="G297" i="9" s="1"/>
  <c r="I295" i="9"/>
  <c r="H295" i="9"/>
  <c r="G295" i="9"/>
  <c r="G294" i="9" s="1"/>
  <c r="G293" i="9" s="1"/>
  <c r="G292" i="9" s="1"/>
  <c r="G291" i="9" s="1"/>
  <c r="G290" i="9" s="1"/>
  <c r="G289" i="9" s="1"/>
  <c r="I294" i="9"/>
  <c r="I293" i="9" s="1"/>
  <c r="I292" i="9" s="1"/>
  <c r="I291" i="9" s="1"/>
  <c r="I290" i="9" s="1"/>
  <c r="I289" i="9" s="1"/>
  <c r="H294" i="9"/>
  <c r="H293" i="9" s="1"/>
  <c r="H292" i="9" s="1"/>
  <c r="H291" i="9" s="1"/>
  <c r="H290" i="9" s="1"/>
  <c r="H289" i="9" s="1"/>
  <c r="E294" i="9"/>
  <c r="E295" i="9" s="1"/>
  <c r="E296" i="9" s="1"/>
  <c r="I287" i="9"/>
  <c r="I286" i="9" s="1"/>
  <c r="I285" i="9" s="1"/>
  <c r="I284" i="9" s="1"/>
  <c r="H287" i="9"/>
  <c r="G287" i="9"/>
  <c r="G286" i="9" s="1"/>
  <c r="G285" i="9" s="1"/>
  <c r="G284" i="9" s="1"/>
  <c r="H286" i="9"/>
  <c r="H285" i="9" s="1"/>
  <c r="H284" i="9" s="1"/>
  <c r="I282" i="9"/>
  <c r="I281" i="9" s="1"/>
  <c r="I280" i="9" s="1"/>
  <c r="I279" i="9" s="1"/>
  <c r="H282" i="9"/>
  <c r="H281" i="9" s="1"/>
  <c r="H280" i="9" s="1"/>
  <c r="H279" i="9" s="1"/>
  <c r="G282" i="9"/>
  <c r="G281" i="9" s="1"/>
  <c r="G280" i="9" s="1"/>
  <c r="G279" i="9" s="1"/>
  <c r="I277" i="9"/>
  <c r="I276" i="9" s="1"/>
  <c r="H277" i="9"/>
  <c r="G277" i="9"/>
  <c r="G276" i="9" s="1"/>
  <c r="G275" i="9" s="1"/>
  <c r="G274" i="9" s="1"/>
  <c r="H276" i="9"/>
  <c r="H275" i="9" s="1"/>
  <c r="I275" i="9"/>
  <c r="I274" i="9" s="1"/>
  <c r="H274" i="9"/>
  <c r="H273" i="9" s="1"/>
  <c r="H272" i="9" s="1"/>
  <c r="H271" i="9" s="1"/>
  <c r="I266" i="9"/>
  <c r="I265" i="9" s="1"/>
  <c r="H266" i="9"/>
  <c r="G266" i="9"/>
  <c r="G265" i="9" s="1"/>
  <c r="G264" i="9" s="1"/>
  <c r="G263" i="9" s="1"/>
  <c r="G262" i="9" s="1"/>
  <c r="G261" i="9" s="1"/>
  <c r="G260" i="9" s="1"/>
  <c r="H265" i="9"/>
  <c r="H264" i="9" s="1"/>
  <c r="I264" i="9"/>
  <c r="I263" i="9" s="1"/>
  <c r="I262" i="9" s="1"/>
  <c r="I261" i="9" s="1"/>
  <c r="I260" i="9" s="1"/>
  <c r="H263" i="9"/>
  <c r="H262" i="9"/>
  <c r="H261" i="9" s="1"/>
  <c r="H260" i="9" s="1"/>
  <c r="I258" i="9"/>
  <c r="I257" i="9" s="1"/>
  <c r="I256" i="9" s="1"/>
  <c r="I255" i="9" s="1"/>
  <c r="I254" i="9" s="1"/>
  <c r="H258" i="9"/>
  <c r="H257" i="9" s="1"/>
  <c r="H256" i="9" s="1"/>
  <c r="H255" i="9" s="1"/>
  <c r="H254" i="9" s="1"/>
  <c r="G258" i="9"/>
  <c r="G257" i="9"/>
  <c r="G256" i="9" s="1"/>
  <c r="G255" i="9" s="1"/>
  <c r="G254" i="9" s="1"/>
  <c r="I252" i="9"/>
  <c r="I251" i="9" s="1"/>
  <c r="I250" i="9" s="1"/>
  <c r="I249" i="9" s="1"/>
  <c r="I229" i="9" s="1"/>
  <c r="H252" i="9"/>
  <c r="H251" i="9" s="1"/>
  <c r="H250" i="9" s="1"/>
  <c r="H249" i="9" s="1"/>
  <c r="G252" i="9"/>
  <c r="G251" i="9" s="1"/>
  <c r="G250" i="9" s="1"/>
  <c r="G249" i="9" s="1"/>
  <c r="G247" i="9"/>
  <c r="G246" i="9" s="1"/>
  <c r="G245" i="9" s="1"/>
  <c r="I242" i="9"/>
  <c r="H242" i="9"/>
  <c r="H241" i="9" s="1"/>
  <c r="G242" i="9"/>
  <c r="G241" i="9" s="1"/>
  <c r="I241" i="9"/>
  <c r="I237" i="9"/>
  <c r="H237" i="9"/>
  <c r="H236" i="9" s="1"/>
  <c r="H235" i="9" s="1"/>
  <c r="G237" i="9"/>
  <c r="I236" i="9"/>
  <c r="I235" i="9" s="1"/>
  <c r="G236" i="9"/>
  <c r="G235" i="9" s="1"/>
  <c r="I233" i="9"/>
  <c r="H233" i="9"/>
  <c r="G233" i="9"/>
  <c r="G232" i="9" s="1"/>
  <c r="G231" i="9" s="1"/>
  <c r="G230" i="9" s="1"/>
  <c r="G229" i="9" s="1"/>
  <c r="G228" i="9" s="1"/>
  <c r="G227" i="9" s="1"/>
  <c r="I232" i="9"/>
  <c r="I231" i="9" s="1"/>
  <c r="I230" i="9" s="1"/>
  <c r="H232" i="9"/>
  <c r="H231" i="9" s="1"/>
  <c r="I225" i="9"/>
  <c r="H225" i="9"/>
  <c r="G225" i="9"/>
  <c r="I224" i="9"/>
  <c r="I223" i="9" s="1"/>
  <c r="I222" i="9" s="1"/>
  <c r="I221" i="9" s="1"/>
  <c r="I220" i="9" s="1"/>
  <c r="I219" i="9" s="1"/>
  <c r="H224" i="9"/>
  <c r="G224" i="9"/>
  <c r="G223" i="9" s="1"/>
  <c r="H223" i="9"/>
  <c r="H222" i="9" s="1"/>
  <c r="H221" i="9" s="1"/>
  <c r="H220" i="9" s="1"/>
  <c r="H219" i="9" s="1"/>
  <c r="G222" i="9"/>
  <c r="G221" i="9" s="1"/>
  <c r="G220" i="9" s="1"/>
  <c r="G219" i="9" s="1"/>
  <c r="E217" i="9"/>
  <c r="E218" i="9" s="1"/>
  <c r="I216" i="9"/>
  <c r="H216" i="9"/>
  <c r="G216" i="9"/>
  <c r="I215" i="9"/>
  <c r="H215" i="9"/>
  <c r="H214" i="9" s="1"/>
  <c r="G215" i="9"/>
  <c r="G214" i="9" s="1"/>
  <c r="E215" i="9"/>
  <c r="E216" i="9" s="1"/>
  <c r="I214" i="9"/>
  <c r="I211" i="9"/>
  <c r="I210" i="9" s="1"/>
  <c r="I209" i="9" s="1"/>
  <c r="H211" i="9"/>
  <c r="H210" i="9" s="1"/>
  <c r="H209" i="9" s="1"/>
  <c r="G211" i="9"/>
  <c r="G210" i="9" s="1"/>
  <c r="G209" i="9" s="1"/>
  <c r="G197" i="9" s="1"/>
  <c r="G196" i="9" s="1"/>
  <c r="G195" i="9" s="1"/>
  <c r="G194" i="9" s="1"/>
  <c r="E211" i="9"/>
  <c r="E212" i="9" s="1"/>
  <c r="E213" i="9" s="1"/>
  <c r="E210" i="9"/>
  <c r="I205" i="9"/>
  <c r="I204" i="9" s="1"/>
  <c r="H205" i="9"/>
  <c r="G205" i="9"/>
  <c r="H204" i="9"/>
  <c r="G204" i="9"/>
  <c r="I200" i="9"/>
  <c r="H200" i="9"/>
  <c r="G200" i="9"/>
  <c r="G199" i="9" s="1"/>
  <c r="G198" i="9" s="1"/>
  <c r="I199" i="9"/>
  <c r="H199" i="9"/>
  <c r="H198" i="9" s="1"/>
  <c r="H197" i="9" s="1"/>
  <c r="H196" i="9" s="1"/>
  <c r="H195" i="9" s="1"/>
  <c r="H194" i="9" s="1"/>
  <c r="E199" i="9"/>
  <c r="E200" i="9" s="1"/>
  <c r="E201" i="9" s="1"/>
  <c r="E202" i="9" s="1"/>
  <c r="E203" i="9" s="1"/>
  <c r="E196" i="9"/>
  <c r="E197" i="9" s="1"/>
  <c r="E195" i="9"/>
  <c r="I189" i="9"/>
  <c r="I188" i="9" s="1"/>
  <c r="H189" i="9"/>
  <c r="G189" i="9"/>
  <c r="H188" i="9"/>
  <c r="G188" i="9"/>
  <c r="I184" i="9"/>
  <c r="H184" i="9"/>
  <c r="H183" i="9" s="1"/>
  <c r="H182" i="9" s="1"/>
  <c r="G184" i="9"/>
  <c r="I183" i="9"/>
  <c r="G183" i="9"/>
  <c r="G182" i="9" s="1"/>
  <c r="E183" i="9"/>
  <c r="E185" i="9" s="1"/>
  <c r="E186" i="9" s="1"/>
  <c r="E187" i="9" s="1"/>
  <c r="I178" i="9"/>
  <c r="H178" i="9"/>
  <c r="G178" i="9"/>
  <c r="G177" i="9" s="1"/>
  <c r="I177" i="9"/>
  <c r="H177" i="9"/>
  <c r="I175" i="9"/>
  <c r="H175" i="9"/>
  <c r="G175" i="9"/>
  <c r="I174" i="9"/>
  <c r="H174" i="9"/>
  <c r="G174" i="9"/>
  <c r="I170" i="9"/>
  <c r="I169" i="9" s="1"/>
  <c r="H170" i="9"/>
  <c r="G170" i="9"/>
  <c r="H169" i="9"/>
  <c r="G169" i="9"/>
  <c r="I165" i="9"/>
  <c r="I164" i="9" s="1"/>
  <c r="H165" i="9"/>
  <c r="H164" i="9" s="1"/>
  <c r="G165" i="9"/>
  <c r="G164" i="9" s="1"/>
  <c r="I163" i="9"/>
  <c r="E161" i="9"/>
  <c r="E162" i="9" s="1"/>
  <c r="I157" i="9"/>
  <c r="H157" i="9"/>
  <c r="G157" i="9"/>
  <c r="I156" i="9"/>
  <c r="H156" i="9"/>
  <c r="H155" i="9" s="1"/>
  <c r="H154" i="9" s="1"/>
  <c r="G156" i="9"/>
  <c r="G155" i="9" s="1"/>
  <c r="G154" i="9" s="1"/>
  <c r="G148" i="9" s="1"/>
  <c r="G147" i="9" s="1"/>
  <c r="I155" i="9"/>
  <c r="I154" i="9" s="1"/>
  <c r="I152" i="9"/>
  <c r="I151" i="9" s="1"/>
  <c r="I150" i="9" s="1"/>
  <c r="I149" i="9" s="1"/>
  <c r="I148" i="9" s="1"/>
  <c r="I147" i="9" s="1"/>
  <c r="H152" i="9"/>
  <c r="H151" i="9" s="1"/>
  <c r="H150" i="9" s="1"/>
  <c r="G152" i="9"/>
  <c r="G151" i="9" s="1"/>
  <c r="G150" i="9" s="1"/>
  <c r="G149" i="9" s="1"/>
  <c r="H149" i="9"/>
  <c r="I145" i="9"/>
  <c r="I144" i="9" s="1"/>
  <c r="I143" i="9" s="1"/>
  <c r="I142" i="9" s="1"/>
  <c r="H145" i="9"/>
  <c r="G145" i="9"/>
  <c r="H144" i="9"/>
  <c r="G144" i="9"/>
  <c r="G143" i="9" s="1"/>
  <c r="G142" i="9" s="1"/>
  <c r="H143" i="9"/>
  <c r="H142" i="9" s="1"/>
  <c r="I140" i="9"/>
  <c r="I139" i="9" s="1"/>
  <c r="I138" i="9" s="1"/>
  <c r="I137" i="9" s="1"/>
  <c r="H140" i="9"/>
  <c r="H139" i="9" s="1"/>
  <c r="H138" i="9" s="1"/>
  <c r="H137" i="9" s="1"/>
  <c r="G140" i="9"/>
  <c r="G139" i="9" s="1"/>
  <c r="G138" i="9"/>
  <c r="G137" i="9" s="1"/>
  <c r="I133" i="9"/>
  <c r="H133" i="9"/>
  <c r="G133" i="9"/>
  <c r="G132" i="9" s="1"/>
  <c r="G127" i="9" s="1"/>
  <c r="G126" i="9" s="1"/>
  <c r="G125" i="9" s="1"/>
  <c r="G124" i="9" s="1"/>
  <c r="I132" i="9"/>
  <c r="H132" i="9"/>
  <c r="I129" i="9"/>
  <c r="H129" i="9"/>
  <c r="G129" i="9"/>
  <c r="G128" i="9" s="1"/>
  <c r="E129" i="9"/>
  <c r="E130" i="9" s="1"/>
  <c r="E132" i="9" s="1"/>
  <c r="E133" i="9" s="1"/>
  <c r="E134" i="9" s="1"/>
  <c r="E135" i="9" s="1"/>
  <c r="I128" i="9"/>
  <c r="H128" i="9"/>
  <c r="H127" i="9" s="1"/>
  <c r="H126" i="9"/>
  <c r="E122" i="9"/>
  <c r="E123" i="9" s="1"/>
  <c r="I121" i="9"/>
  <c r="I120" i="9" s="1"/>
  <c r="I119" i="9" s="1"/>
  <c r="I115" i="9" s="1"/>
  <c r="I114" i="9" s="1"/>
  <c r="I113" i="9" s="1"/>
  <c r="H121" i="9"/>
  <c r="G121" i="9"/>
  <c r="H120" i="9"/>
  <c r="H119" i="9" s="1"/>
  <c r="H115" i="9" s="1"/>
  <c r="H114" i="9" s="1"/>
  <c r="H113" i="9" s="1"/>
  <c r="G120" i="9"/>
  <c r="E120" i="9"/>
  <c r="E121" i="9" s="1"/>
  <c r="G119" i="9"/>
  <c r="G115" i="9" s="1"/>
  <c r="G114" i="9" s="1"/>
  <c r="G113" i="9" s="1"/>
  <c r="I111" i="9"/>
  <c r="I110" i="9" s="1"/>
  <c r="H111" i="9"/>
  <c r="H110" i="9" s="1"/>
  <c r="G111" i="9"/>
  <c r="G110" i="9" s="1"/>
  <c r="I107" i="9"/>
  <c r="I106" i="9" s="1"/>
  <c r="H107" i="9"/>
  <c r="G107" i="9"/>
  <c r="H106" i="9"/>
  <c r="G106" i="9"/>
  <c r="G105" i="9"/>
  <c r="G104" i="9" s="1"/>
  <c r="G103" i="9" s="1"/>
  <c r="G102" i="9" s="1"/>
  <c r="E100" i="9"/>
  <c r="I99" i="9"/>
  <c r="H99" i="9"/>
  <c r="H98" i="9" s="1"/>
  <c r="H97" i="9" s="1"/>
  <c r="H96" i="9" s="1"/>
  <c r="H95" i="9" s="1"/>
  <c r="H94" i="9" s="1"/>
  <c r="G99" i="9"/>
  <c r="G98" i="9" s="1"/>
  <c r="G97" i="9" s="1"/>
  <c r="G96" i="9" s="1"/>
  <c r="G95" i="9" s="1"/>
  <c r="G94" i="9" s="1"/>
  <c r="I98" i="9"/>
  <c r="I97" i="9"/>
  <c r="I96" i="9" s="1"/>
  <c r="I95" i="9" s="1"/>
  <c r="I94" i="9" s="1"/>
  <c r="I89" i="9"/>
  <c r="I88" i="9" s="1"/>
  <c r="H89" i="9"/>
  <c r="G89" i="9"/>
  <c r="H88" i="9"/>
  <c r="G88" i="9"/>
  <c r="I84" i="9"/>
  <c r="H84" i="9"/>
  <c r="H83" i="9" s="1"/>
  <c r="G84" i="9"/>
  <c r="I83" i="9"/>
  <c r="G83" i="9"/>
  <c r="I79" i="9"/>
  <c r="I78" i="9" s="1"/>
  <c r="I77" i="9" s="1"/>
  <c r="I76" i="9" s="1"/>
  <c r="I75" i="9" s="1"/>
  <c r="I74" i="9" s="1"/>
  <c r="H79" i="9"/>
  <c r="H78" i="9" s="1"/>
  <c r="H77" i="9" s="1"/>
  <c r="H76" i="9" s="1"/>
  <c r="H75" i="9" s="1"/>
  <c r="H74" i="9" s="1"/>
  <c r="G79" i="9"/>
  <c r="E79" i="9"/>
  <c r="E80" i="9" s="1"/>
  <c r="E81" i="9" s="1"/>
  <c r="E82" i="9" s="1"/>
  <c r="E83" i="9" s="1"/>
  <c r="E84" i="9" s="1"/>
  <c r="E85" i="9" s="1"/>
  <c r="E86" i="9" s="1"/>
  <c r="E88" i="9" s="1"/>
  <c r="E89" i="9" s="1"/>
  <c r="E90" i="9" s="1"/>
  <c r="G78" i="9"/>
  <c r="G77" i="9" s="1"/>
  <c r="G76" i="9" s="1"/>
  <c r="G75" i="9" s="1"/>
  <c r="G74" i="9" s="1"/>
  <c r="E78" i="9"/>
  <c r="E76" i="9"/>
  <c r="E75" i="9"/>
  <c r="I71" i="9"/>
  <c r="I70" i="9" s="1"/>
  <c r="H71" i="9"/>
  <c r="H70" i="9" s="1"/>
  <c r="G71" i="9"/>
  <c r="G70" i="9"/>
  <c r="I66" i="9"/>
  <c r="I65" i="9" s="1"/>
  <c r="H66" i="9"/>
  <c r="G66" i="9"/>
  <c r="G65" i="9" s="1"/>
  <c r="G64" i="9" s="1"/>
  <c r="G63" i="9" s="1"/>
  <c r="G62" i="9" s="1"/>
  <c r="G61" i="9" s="1"/>
  <c r="E66" i="9"/>
  <c r="E67" i="9" s="1"/>
  <c r="E68" i="9" s="1"/>
  <c r="E69" i="9" s="1"/>
  <c r="E70" i="9" s="1"/>
  <c r="E71" i="9" s="1"/>
  <c r="E72" i="9" s="1"/>
  <c r="E73" i="9" s="1"/>
  <c r="H65" i="9"/>
  <c r="H64" i="9" s="1"/>
  <c r="H63" i="9" s="1"/>
  <c r="H62" i="9" s="1"/>
  <c r="H61" i="9" s="1"/>
  <c r="E65" i="9"/>
  <c r="I58" i="9"/>
  <c r="I57" i="9" s="1"/>
  <c r="H58" i="9"/>
  <c r="G58" i="9"/>
  <c r="H57" i="9"/>
  <c r="G57" i="9"/>
  <c r="I53" i="9"/>
  <c r="I52" i="9" s="1"/>
  <c r="I51" i="9" s="1"/>
  <c r="I50" i="9" s="1"/>
  <c r="H53" i="9"/>
  <c r="H52" i="9" s="1"/>
  <c r="H51" i="9" s="1"/>
  <c r="H50" i="9" s="1"/>
  <c r="G53" i="9"/>
  <c r="E53" i="9"/>
  <c r="E54" i="9" s="1"/>
  <c r="E55" i="9" s="1"/>
  <c r="E56" i="9" s="1"/>
  <c r="G52" i="9"/>
  <c r="G51" i="9" s="1"/>
  <c r="G50" i="9" s="1"/>
  <c r="E52" i="9"/>
  <c r="I47" i="9"/>
  <c r="H47" i="9"/>
  <c r="G47" i="9"/>
  <c r="I43" i="9"/>
  <c r="H43" i="9"/>
  <c r="H42" i="9" s="1"/>
  <c r="H41" i="9" s="1"/>
  <c r="H40" i="9" s="1"/>
  <c r="G43" i="9"/>
  <c r="G42" i="9" s="1"/>
  <c r="G41" i="9" s="1"/>
  <c r="G40" i="9" s="1"/>
  <c r="I42" i="9"/>
  <c r="I41" i="9"/>
  <c r="I40" i="9" s="1"/>
  <c r="I33" i="9"/>
  <c r="I32" i="9" s="1"/>
  <c r="I31" i="9" s="1"/>
  <c r="I30" i="9" s="1"/>
  <c r="I29" i="9" s="1"/>
  <c r="I28" i="9" s="1"/>
  <c r="I27" i="9" s="1"/>
  <c r="H33" i="9"/>
  <c r="H32" i="9" s="1"/>
  <c r="H31" i="9" s="1"/>
  <c r="H30" i="9" s="1"/>
  <c r="H29" i="9" s="1"/>
  <c r="H28" i="9" s="1"/>
  <c r="H27" i="9" s="1"/>
  <c r="G33" i="9"/>
  <c r="G32" i="9"/>
  <c r="G31" i="9" s="1"/>
  <c r="G30" i="9" s="1"/>
  <c r="G29" i="9" s="1"/>
  <c r="G28" i="9" s="1"/>
  <c r="G27" i="9" s="1"/>
  <c r="I22" i="9"/>
  <c r="H22" i="9"/>
  <c r="H21" i="9" s="1"/>
  <c r="H20" i="9" s="1"/>
  <c r="H19" i="9" s="1"/>
  <c r="H18" i="9" s="1"/>
  <c r="H17" i="9" s="1"/>
  <c r="H16" i="9" s="1"/>
  <c r="H15" i="9" s="1"/>
  <c r="H14" i="9" s="1"/>
  <c r="G22" i="9"/>
  <c r="G21" i="9" s="1"/>
  <c r="G20" i="9" s="1"/>
  <c r="G19" i="9" s="1"/>
  <c r="G18" i="9" s="1"/>
  <c r="G17" i="9" s="1"/>
  <c r="G16" i="9" s="1"/>
  <c r="G15" i="9" s="1"/>
  <c r="G14" i="9" s="1"/>
  <c r="I21" i="9"/>
  <c r="I20" i="9"/>
  <c r="I19" i="9" s="1"/>
  <c r="I18" i="9" s="1"/>
  <c r="I17" i="9" s="1"/>
  <c r="I16" i="9" s="1"/>
  <c r="I15" i="9" s="1"/>
  <c r="I14" i="9" s="1"/>
  <c r="H1044" i="8"/>
  <c r="H1042" i="8"/>
  <c r="H1041" i="8" s="1"/>
  <c r="H1039" i="8"/>
  <c r="H1038" i="8" s="1"/>
  <c r="H967" i="8"/>
  <c r="I967" i="8"/>
  <c r="G967" i="8"/>
  <c r="H956" i="8"/>
  <c r="H955" i="8" s="1"/>
  <c r="H954" i="8" s="1"/>
  <c r="I956" i="8"/>
  <c r="I955" i="8" s="1"/>
  <c r="I954" i="8" s="1"/>
  <c r="G956" i="8"/>
  <c r="G955" i="8" s="1"/>
  <c r="G954" i="8" s="1"/>
  <c r="G927" i="8"/>
  <c r="G855" i="8"/>
  <c r="H818" i="8"/>
  <c r="I818" i="8"/>
  <c r="G818" i="8"/>
  <c r="G193" i="9" l="1"/>
  <c r="H368" i="9"/>
  <c r="H367" i="9" s="1"/>
  <c r="H366" i="9" s="1"/>
  <c r="H105" i="9"/>
  <c r="H104" i="9" s="1"/>
  <c r="H103" i="9" s="1"/>
  <c r="H102" i="9" s="1"/>
  <c r="G326" i="9"/>
  <c r="G325" i="9" s="1"/>
  <c r="H270" i="9"/>
  <c r="I39" i="9"/>
  <c r="I38" i="9" s="1"/>
  <c r="I64" i="9"/>
  <c r="I63" i="9" s="1"/>
  <c r="I62" i="9" s="1"/>
  <c r="I61" i="9" s="1"/>
  <c r="E92" i="9"/>
  <c r="E93" i="9" s="1"/>
  <c r="E91" i="9"/>
  <c r="E205" i="9"/>
  <c r="E204" i="9"/>
  <c r="G39" i="9"/>
  <c r="G38" i="9" s="1"/>
  <c r="G37" i="9" s="1"/>
  <c r="I105" i="9"/>
  <c r="I104" i="9" s="1"/>
  <c r="I103" i="9" s="1"/>
  <c r="I102" i="9" s="1"/>
  <c r="G273" i="9"/>
  <c r="G272" i="9" s="1"/>
  <c r="G271" i="9" s="1"/>
  <c r="G270" i="9" s="1"/>
  <c r="H39" i="9"/>
  <c r="H38" i="9" s="1"/>
  <c r="H37" i="9" s="1"/>
  <c r="I228" i="9"/>
  <c r="I227" i="9" s="1"/>
  <c r="E184" i="9"/>
  <c r="I349" i="9"/>
  <c r="I348" i="9" s="1"/>
  <c r="I347" i="9" s="1"/>
  <c r="I346" i="9" s="1"/>
  <c r="I345" i="9" s="1"/>
  <c r="I344" i="9" s="1"/>
  <c r="G468" i="9"/>
  <c r="G467" i="9" s="1"/>
  <c r="G466" i="9" s="1"/>
  <c r="G465" i="9" s="1"/>
  <c r="I182" i="9"/>
  <c r="I162" i="9" s="1"/>
  <c r="I161" i="9" s="1"/>
  <c r="I160" i="9" s="1"/>
  <c r="I198" i="9"/>
  <c r="I197" i="9" s="1"/>
  <c r="I196" i="9" s="1"/>
  <c r="I195" i="9" s="1"/>
  <c r="I194" i="9" s="1"/>
  <c r="I193" i="9" s="1"/>
  <c r="H326" i="9"/>
  <c r="H325" i="9" s="1"/>
  <c r="H125" i="9"/>
  <c r="H124" i="9" s="1"/>
  <c r="G163" i="9"/>
  <c r="G162" i="9" s="1"/>
  <c r="G161" i="9" s="1"/>
  <c r="G160" i="9" s="1"/>
  <c r="G101" i="9" s="1"/>
  <c r="G307" i="9"/>
  <c r="G306" i="9" s="1"/>
  <c r="G305" i="9" s="1"/>
  <c r="G393" i="9"/>
  <c r="G368" i="9" s="1"/>
  <c r="G367" i="9" s="1"/>
  <c r="G366" i="9" s="1"/>
  <c r="G344" i="9" s="1"/>
  <c r="H163" i="9"/>
  <c r="H162" i="9" s="1"/>
  <c r="H161" i="9" s="1"/>
  <c r="H160" i="9" s="1"/>
  <c r="I273" i="9"/>
  <c r="I272" i="9" s="1"/>
  <c r="I271" i="9" s="1"/>
  <c r="I368" i="9"/>
  <c r="I367" i="9" s="1"/>
  <c r="I366" i="9" s="1"/>
  <c r="G511" i="9"/>
  <c r="H412" i="9"/>
  <c r="H411" i="9" s="1"/>
  <c r="H410" i="9" s="1"/>
  <c r="H409" i="9" s="1"/>
  <c r="H344" i="9" s="1"/>
  <c r="H148" i="9"/>
  <c r="H147" i="9" s="1"/>
  <c r="H230" i="9"/>
  <c r="H229" i="9" s="1"/>
  <c r="H228" i="9" s="1"/>
  <c r="H227" i="9" s="1"/>
  <c r="H193" i="9" s="1"/>
  <c r="I307" i="9"/>
  <c r="I306" i="9" s="1"/>
  <c r="I305" i="9" s="1"/>
  <c r="I412" i="9"/>
  <c r="I411" i="9" s="1"/>
  <c r="I410" i="9" s="1"/>
  <c r="I409" i="9" s="1"/>
  <c r="G432" i="9"/>
  <c r="G431" i="9" s="1"/>
  <c r="G430" i="9" s="1"/>
  <c r="G429" i="9" s="1"/>
  <c r="G428" i="9" s="1"/>
  <c r="H707" i="9"/>
  <c r="I127" i="9"/>
  <c r="I126" i="9" s="1"/>
  <c r="I125" i="9" s="1"/>
  <c r="I124" i="9" s="1"/>
  <c r="H487" i="9"/>
  <c r="H465" i="9" s="1"/>
  <c r="G564" i="9"/>
  <c r="G594" i="9"/>
  <c r="H619" i="9"/>
  <c r="H618" i="9" s="1"/>
  <c r="H617" i="9" s="1"/>
  <c r="G728" i="9"/>
  <c r="I603" i="9"/>
  <c r="I602" i="9" s="1"/>
  <c r="I601" i="9" s="1"/>
  <c r="H655" i="9"/>
  <c r="H654" i="9"/>
  <c r="H653" i="9" s="1"/>
  <c r="H656" i="9"/>
  <c r="I594" i="9"/>
  <c r="I586" i="9" s="1"/>
  <c r="I585" i="9" s="1"/>
  <c r="I584" i="9" s="1"/>
  <c r="I583" i="9" s="1"/>
  <c r="I574" i="9" s="1"/>
  <c r="G603" i="9"/>
  <c r="G602" i="9" s="1"/>
  <c r="G601" i="9" s="1"/>
  <c r="I655" i="9"/>
  <c r="I654" i="9"/>
  <c r="I653" i="9" s="1"/>
  <c r="I656" i="9"/>
  <c r="I717" i="9"/>
  <c r="I716" i="9" s="1"/>
  <c r="I715" i="9" s="1"/>
  <c r="I707" i="9" s="1"/>
  <c r="I667" i="9" s="1"/>
  <c r="G473" i="9"/>
  <c r="I524" i="9"/>
  <c r="I503" i="9" s="1"/>
  <c r="I502" i="9" s="1"/>
  <c r="G549" i="9"/>
  <c r="G548" i="9" s="1"/>
  <c r="G524" i="9" s="1"/>
  <c r="G503" i="9" s="1"/>
  <c r="G502" i="9" s="1"/>
  <c r="G586" i="9"/>
  <c r="G585" i="9" s="1"/>
  <c r="G584" i="9" s="1"/>
  <c r="G583" i="9" s="1"/>
  <c r="G574" i="9" s="1"/>
  <c r="H603" i="9"/>
  <c r="H602" i="9" s="1"/>
  <c r="H601" i="9" s="1"/>
  <c r="G668" i="9"/>
  <c r="I1110" i="9"/>
  <c r="I1109" i="9" s="1"/>
  <c r="I1108" i="9" s="1"/>
  <c r="I1107" i="9" s="1"/>
  <c r="I1106" i="9" s="1"/>
  <c r="H587" i="9"/>
  <c r="H586" i="9" s="1"/>
  <c r="H585" i="9" s="1"/>
  <c r="I626" i="9"/>
  <c r="H696" i="9"/>
  <c r="H686" i="9" s="1"/>
  <c r="H668" i="9" s="1"/>
  <c r="H667" i="9" s="1"/>
  <c r="H1035" i="9"/>
  <c r="H1034" i="9" s="1"/>
  <c r="H1033" i="9" s="1"/>
  <c r="E581" i="9"/>
  <c r="G874" i="9"/>
  <c r="I913" i="9"/>
  <c r="I907" i="9" s="1"/>
  <c r="I906" i="9" s="1"/>
  <c r="I905" i="9" s="1"/>
  <c r="I904" i="9" s="1"/>
  <c r="G929" i="9"/>
  <c r="I948" i="9"/>
  <c r="I1064" i="9"/>
  <c r="I1063" i="9" s="1"/>
  <c r="I1095" i="9"/>
  <c r="I1094" i="9" s="1"/>
  <c r="G1110" i="9"/>
  <c r="G1109" i="9" s="1"/>
  <c r="G1108" i="9" s="1"/>
  <c r="G1107" i="9" s="1"/>
  <c r="G1106" i="9" s="1"/>
  <c r="G1149" i="9"/>
  <c r="G1148" i="9" s="1"/>
  <c r="G1147" i="9" s="1"/>
  <c r="G1146" i="9" s="1"/>
  <c r="G1145" i="9" s="1"/>
  <c r="G1144" i="9" s="1"/>
  <c r="G654" i="9"/>
  <c r="G653" i="9" s="1"/>
  <c r="H929" i="9"/>
  <c r="H907" i="9" s="1"/>
  <c r="H906" i="9" s="1"/>
  <c r="H905" i="9" s="1"/>
  <c r="H904" i="9" s="1"/>
  <c r="H848" i="9" s="1"/>
  <c r="G948" i="9"/>
  <c r="H972" i="9"/>
  <c r="H971" i="9" s="1"/>
  <c r="H970" i="9" s="1"/>
  <c r="H1006" i="9"/>
  <c r="H1005" i="9" s="1"/>
  <c r="H1149" i="9"/>
  <c r="H1148" i="9" s="1"/>
  <c r="H1147" i="9" s="1"/>
  <c r="H1146" i="9" s="1"/>
  <c r="H1145" i="9" s="1"/>
  <c r="H1144" i="9" s="1"/>
  <c r="I1006" i="9"/>
  <c r="I1005" i="9" s="1"/>
  <c r="I1035" i="9"/>
  <c r="I1034" i="9" s="1"/>
  <c r="I835" i="9"/>
  <c r="I828" i="9" s="1"/>
  <c r="I827" i="9" s="1"/>
  <c r="I826" i="9" s="1"/>
  <c r="I812" i="9" s="1"/>
  <c r="I811" i="9" s="1"/>
  <c r="I852" i="9"/>
  <c r="I851" i="9" s="1"/>
  <c r="I850" i="9" s="1"/>
  <c r="I849" i="9" s="1"/>
  <c r="G1006" i="9"/>
  <c r="G1005" i="9" s="1"/>
  <c r="G1064" i="9"/>
  <c r="G1063" i="9" s="1"/>
  <c r="G1033" i="9" s="1"/>
  <c r="G828" i="9"/>
  <c r="G827" i="9" s="1"/>
  <c r="G826" i="9" s="1"/>
  <c r="I858" i="9"/>
  <c r="G907" i="9"/>
  <c r="G906" i="9" s="1"/>
  <c r="G905" i="9" s="1"/>
  <c r="G904" i="9" s="1"/>
  <c r="I980" i="9"/>
  <c r="I979" i="9" s="1"/>
  <c r="I972" i="9" s="1"/>
  <c r="I971" i="9" s="1"/>
  <c r="I970" i="9" s="1"/>
  <c r="H1047" i="9"/>
  <c r="H1046" i="9" s="1"/>
  <c r="H1064" i="9"/>
  <c r="H1063" i="9" s="1"/>
  <c r="I1115" i="9"/>
  <c r="H828" i="9"/>
  <c r="H827" i="9" s="1"/>
  <c r="H826" i="9" s="1"/>
  <c r="H812" i="9" s="1"/>
  <c r="H811" i="9" s="1"/>
  <c r="H810" i="9" s="1"/>
  <c r="G852" i="9"/>
  <c r="G851" i="9" s="1"/>
  <c r="G850" i="9" s="1"/>
  <c r="G849" i="9" s="1"/>
  <c r="H948" i="9"/>
  <c r="G979" i="9"/>
  <c r="G972" i="9" s="1"/>
  <c r="G971" i="9" s="1"/>
  <c r="G970" i="9" s="1"/>
  <c r="G812" i="9"/>
  <c r="G811" i="9" s="1"/>
  <c r="H1106" i="9"/>
  <c r="H736" i="8"/>
  <c r="H735" i="8" s="1"/>
  <c r="I736" i="8"/>
  <c r="I735" i="8" s="1"/>
  <c r="G26" i="9" l="1"/>
  <c r="G25" i="9" s="1"/>
  <c r="H584" i="9"/>
  <c r="H583" i="9" s="1"/>
  <c r="H574" i="9" s="1"/>
  <c r="I101" i="9"/>
  <c r="H101" i="9"/>
  <c r="H26" i="9" s="1"/>
  <c r="H25" i="9" s="1"/>
  <c r="H1165" i="9" s="1"/>
  <c r="H1180" i="9" s="1"/>
  <c r="H1179" i="9" s="1"/>
  <c r="H1178" i="9" s="1"/>
  <c r="H1177" i="9" s="1"/>
  <c r="H1172" i="9" s="1"/>
  <c r="H1171" i="9" s="1"/>
  <c r="I848" i="9"/>
  <c r="I810" i="9" s="1"/>
  <c r="G848" i="9"/>
  <c r="G810" i="9" s="1"/>
  <c r="I1033" i="9"/>
  <c r="G667" i="9"/>
  <c r="I270" i="9"/>
  <c r="I37" i="9"/>
  <c r="I26" i="9" s="1"/>
  <c r="I25" i="9" s="1"/>
  <c r="H684" i="8"/>
  <c r="I684" i="8"/>
  <c r="G684" i="8"/>
  <c r="H651" i="8"/>
  <c r="H650" i="8" s="1"/>
  <c r="H649" i="8" s="1"/>
  <c r="H648" i="8" s="1"/>
  <c r="H647" i="8" s="1"/>
  <c r="H646" i="8" s="1"/>
  <c r="H645" i="8" s="1"/>
  <c r="I651" i="8"/>
  <c r="I650" i="8" s="1"/>
  <c r="I649" i="8" s="1"/>
  <c r="I648" i="8" s="1"/>
  <c r="I647" i="8" s="1"/>
  <c r="I646" i="8" s="1"/>
  <c r="I645" i="8" s="1"/>
  <c r="G651" i="8"/>
  <c r="G650" i="8" s="1"/>
  <c r="G649" i="8" s="1"/>
  <c r="G648" i="8" s="1"/>
  <c r="G647" i="8" s="1"/>
  <c r="G646" i="8" s="1"/>
  <c r="G645" i="8" s="1"/>
  <c r="H643" i="8"/>
  <c r="H642" i="8" s="1"/>
  <c r="H641" i="8" s="1"/>
  <c r="H640" i="8" s="1"/>
  <c r="H639" i="8" s="1"/>
  <c r="I643" i="8"/>
  <c r="I642" i="8" s="1"/>
  <c r="I641" i="8" s="1"/>
  <c r="I640" i="8" s="1"/>
  <c r="I639" i="8" s="1"/>
  <c r="G643" i="8"/>
  <c r="G642" i="8" s="1"/>
  <c r="G641" i="8" s="1"/>
  <c r="G640" i="8" s="1"/>
  <c r="G639" i="8" s="1"/>
  <c r="H637" i="8"/>
  <c r="H636" i="8" s="1"/>
  <c r="H635" i="8" s="1"/>
  <c r="H634" i="8" s="1"/>
  <c r="H633" i="8" s="1"/>
  <c r="I637" i="8"/>
  <c r="I636" i="8" s="1"/>
  <c r="I635" i="8" s="1"/>
  <c r="I634" i="8" s="1"/>
  <c r="I633" i="8" s="1"/>
  <c r="G637" i="8"/>
  <c r="G636" i="8" s="1"/>
  <c r="G635" i="8" s="1"/>
  <c r="G634" i="8" s="1"/>
  <c r="G633" i="8" s="1"/>
  <c r="H631" i="8"/>
  <c r="H630" i="8" s="1"/>
  <c r="H629" i="8" s="1"/>
  <c r="H628" i="8" s="1"/>
  <c r="H627" i="8" s="1"/>
  <c r="I631" i="8"/>
  <c r="I630" i="8" s="1"/>
  <c r="I629" i="8" s="1"/>
  <c r="I628" i="8" s="1"/>
  <c r="I627" i="8" s="1"/>
  <c r="G631" i="8"/>
  <c r="G630" i="8" s="1"/>
  <c r="G629" i="8" s="1"/>
  <c r="G628" i="8" s="1"/>
  <c r="G627" i="8" s="1"/>
  <c r="H551" i="8"/>
  <c r="H550" i="8" s="1"/>
  <c r="I551" i="8"/>
  <c r="I550" i="8" s="1"/>
  <c r="G551" i="8"/>
  <c r="G550" i="8" s="1"/>
  <c r="H538" i="8"/>
  <c r="H537" i="8" s="1"/>
  <c r="H536" i="8" s="1"/>
  <c r="G485" i="8"/>
  <c r="G484" i="8" s="1"/>
  <c r="G483" i="8" s="1"/>
  <c r="H475" i="8"/>
  <c r="H474" i="8" s="1"/>
  <c r="I475" i="8"/>
  <c r="I474" i="8" s="1"/>
  <c r="G475" i="8"/>
  <c r="G474" i="8" s="1"/>
  <c r="H480" i="8"/>
  <c r="H479" i="8" s="1"/>
  <c r="I480" i="8"/>
  <c r="I479" i="8" s="1"/>
  <c r="G480" i="8"/>
  <c r="G479" i="8" s="1"/>
  <c r="H471" i="8"/>
  <c r="H470" i="8" s="1"/>
  <c r="H469" i="8" s="1"/>
  <c r="I471" i="8"/>
  <c r="I470" i="8" s="1"/>
  <c r="I469" i="8" s="1"/>
  <c r="G471" i="8"/>
  <c r="G470" i="8" s="1"/>
  <c r="G469" i="8" s="1"/>
  <c r="H463" i="8"/>
  <c r="H462" i="8" s="1"/>
  <c r="H461" i="8" s="1"/>
  <c r="I463" i="8"/>
  <c r="I462" i="8" s="1"/>
  <c r="I461" i="8" s="1"/>
  <c r="G463" i="8"/>
  <c r="G462" i="8" s="1"/>
  <c r="G461" i="8" s="1"/>
  <c r="H459" i="8"/>
  <c r="H458" i="8" s="1"/>
  <c r="H457" i="8" s="1"/>
  <c r="I459" i="8"/>
  <c r="I458" i="8" s="1"/>
  <c r="I457" i="8" s="1"/>
  <c r="G459" i="8"/>
  <c r="G458" i="8" s="1"/>
  <c r="G457" i="8" s="1"/>
  <c r="H455" i="8"/>
  <c r="H454" i="8" s="1"/>
  <c r="H453" i="8" s="1"/>
  <c r="I455" i="8"/>
  <c r="I454" i="8" s="1"/>
  <c r="I453" i="8" s="1"/>
  <c r="G455" i="8"/>
  <c r="G454" i="8" s="1"/>
  <c r="G453" i="8" s="1"/>
  <c r="H451" i="8"/>
  <c r="H450" i="8" s="1"/>
  <c r="H449" i="8" s="1"/>
  <c r="I451" i="8"/>
  <c r="I450" i="8" s="1"/>
  <c r="I449" i="8" s="1"/>
  <c r="G451" i="8"/>
  <c r="G450" i="8" s="1"/>
  <c r="G449" i="8" s="1"/>
  <c r="H447" i="8"/>
  <c r="H446" i="8" s="1"/>
  <c r="H445" i="8" s="1"/>
  <c r="I447" i="8"/>
  <c r="I446" i="8" s="1"/>
  <c r="I445" i="8" s="1"/>
  <c r="G447" i="8"/>
  <c r="G446" i="8" s="1"/>
  <c r="G445" i="8" s="1"/>
  <c r="H443" i="8"/>
  <c r="H442" i="8" s="1"/>
  <c r="H441" i="8" s="1"/>
  <c r="I443" i="8"/>
  <c r="I442" i="8" s="1"/>
  <c r="I441" i="8" s="1"/>
  <c r="G443" i="8"/>
  <c r="G442" i="8" s="1"/>
  <c r="G441" i="8" s="1"/>
  <c r="I1165" i="9" l="1"/>
  <c r="I1180" i="9" s="1"/>
  <c r="I1179" i="9" s="1"/>
  <c r="I1178" i="9" s="1"/>
  <c r="I1177" i="9" s="1"/>
  <c r="I1172" i="9" s="1"/>
  <c r="I1171" i="9" s="1"/>
  <c r="G1165" i="9"/>
  <c r="G1180" i="9" s="1"/>
  <c r="G1179" i="9" s="1"/>
  <c r="G1178" i="9" s="1"/>
  <c r="G1177" i="9" s="1"/>
  <c r="G1172" i="9" s="1"/>
  <c r="G1171" i="9" s="1"/>
  <c r="I626" i="8"/>
  <c r="H626" i="8"/>
  <c r="G626" i="8"/>
  <c r="G473" i="8"/>
  <c r="G468" i="8" s="1"/>
  <c r="G467" i="8" s="1"/>
  <c r="G466" i="8" s="1"/>
  <c r="I473" i="8"/>
  <c r="I468" i="8" s="1"/>
  <c r="I467" i="8" s="1"/>
  <c r="I466" i="8" s="1"/>
  <c r="H473" i="8"/>
  <c r="H468" i="8" s="1"/>
  <c r="H467" i="8" s="1"/>
  <c r="H466" i="8" s="1"/>
  <c r="H396" i="8" l="1"/>
  <c r="H395" i="8" s="1"/>
  <c r="H394" i="8" s="1"/>
  <c r="I396" i="8"/>
  <c r="I395" i="8" s="1"/>
  <c r="I394" i="8" s="1"/>
  <c r="G396" i="8"/>
  <c r="G395" i="8" s="1"/>
  <c r="G394" i="8" s="1"/>
  <c r="H311" i="8"/>
  <c r="H310" i="8" s="1"/>
  <c r="I311" i="8"/>
  <c r="I310" i="8" s="1"/>
  <c r="I266" i="8"/>
  <c r="H266" i="8"/>
  <c r="G266" i="8"/>
  <c r="I1175" i="8" l="1"/>
  <c r="I1174" i="8" s="1"/>
  <c r="I1173" i="8" s="1"/>
  <c r="H1175" i="8"/>
  <c r="H1174" i="8" s="1"/>
  <c r="H1173" i="8" s="1"/>
  <c r="G1175" i="8"/>
  <c r="G1174" i="8" s="1"/>
  <c r="G1173" i="8" s="1"/>
  <c r="G1162" i="8"/>
  <c r="G1161" i="8" s="1"/>
  <c r="G1160" i="8" s="1"/>
  <c r="G1159" i="8" s="1"/>
  <c r="I1162" i="8"/>
  <c r="I1161" i="8" s="1"/>
  <c r="I1160" i="8" s="1"/>
  <c r="I1159" i="8" s="1"/>
  <c r="H1162" i="8"/>
  <c r="H1161" i="8" s="1"/>
  <c r="H1160" i="8" s="1"/>
  <c r="H1159" i="8" s="1"/>
  <c r="I1157" i="8"/>
  <c r="H1157" i="8"/>
  <c r="G1157" i="8"/>
  <c r="G1155" i="8"/>
  <c r="G1154" i="8" s="1"/>
  <c r="I1155" i="8"/>
  <c r="I1154" i="8" s="1"/>
  <c r="H1155" i="8"/>
  <c r="H1154" i="8" s="1"/>
  <c r="I1151" i="8"/>
  <c r="I1150" i="8" s="1"/>
  <c r="H1151" i="8"/>
  <c r="H1150" i="8" s="1"/>
  <c r="G1151" i="8"/>
  <c r="G1150" i="8" s="1"/>
  <c r="I1142" i="8"/>
  <c r="I1141" i="8" s="1"/>
  <c r="H1142" i="8"/>
  <c r="H1141" i="8" s="1"/>
  <c r="G1142" i="8"/>
  <c r="G1141" i="8" s="1"/>
  <c r="I1139" i="8"/>
  <c r="I1138" i="8" s="1"/>
  <c r="H1139" i="8"/>
  <c r="H1138" i="8" s="1"/>
  <c r="G1139" i="8"/>
  <c r="G1138" i="8" s="1"/>
  <c r="I1135" i="8"/>
  <c r="I1134" i="8" s="1"/>
  <c r="H1135" i="8"/>
  <c r="H1134" i="8" s="1"/>
  <c r="G1135" i="8"/>
  <c r="G1134" i="8" s="1"/>
  <c r="I1132" i="8"/>
  <c r="I1131" i="8" s="1"/>
  <c r="H1132" i="8"/>
  <c r="H1131" i="8" s="1"/>
  <c r="G1132" i="8"/>
  <c r="G1131" i="8" s="1"/>
  <c r="I1124" i="8"/>
  <c r="I1123" i="8" s="1"/>
  <c r="I1122" i="8" s="1"/>
  <c r="H1124" i="8"/>
  <c r="H1123" i="8" s="1"/>
  <c r="H1122" i="8" s="1"/>
  <c r="G1124" i="8"/>
  <c r="G1123" i="8" s="1"/>
  <c r="G1122" i="8" s="1"/>
  <c r="I1120" i="8"/>
  <c r="I1119" i="8" s="1"/>
  <c r="H1120" i="8"/>
  <c r="H1119" i="8" s="1"/>
  <c r="G1120" i="8"/>
  <c r="G1119" i="8" s="1"/>
  <c r="I1117" i="8"/>
  <c r="I1116" i="8" s="1"/>
  <c r="H1117" i="8"/>
  <c r="H1116" i="8" s="1"/>
  <c r="G1117" i="8"/>
  <c r="G1116" i="8" s="1"/>
  <c r="I1113" i="8"/>
  <c r="I1112" i="8" s="1"/>
  <c r="I1111" i="8" s="1"/>
  <c r="H1113" i="8"/>
  <c r="H1112" i="8" s="1"/>
  <c r="H1111" i="8" s="1"/>
  <c r="G1113" i="8"/>
  <c r="G1112" i="8" s="1"/>
  <c r="G1111" i="8" s="1"/>
  <c r="I1104" i="8"/>
  <c r="I1103" i="8" s="1"/>
  <c r="I1102" i="8" s="1"/>
  <c r="I1101" i="8" s="1"/>
  <c r="H1104" i="8"/>
  <c r="H1103" i="8" s="1"/>
  <c r="H1102" i="8" s="1"/>
  <c r="H1101" i="8" s="1"/>
  <c r="G1104" i="8"/>
  <c r="G1103" i="8" s="1"/>
  <c r="G1102" i="8" s="1"/>
  <c r="G1101" i="8" s="1"/>
  <c r="I1099" i="8"/>
  <c r="I1098" i="8" s="1"/>
  <c r="I1097" i="8" s="1"/>
  <c r="I1096" i="8" s="1"/>
  <c r="H1099" i="8"/>
  <c r="H1098" i="8" s="1"/>
  <c r="H1097" i="8" s="1"/>
  <c r="H1096" i="8" s="1"/>
  <c r="G1099" i="8"/>
  <c r="G1098" i="8" s="1"/>
  <c r="G1097" i="8" s="1"/>
  <c r="G1096" i="8" s="1"/>
  <c r="I1092" i="8"/>
  <c r="I1091" i="8" s="1"/>
  <c r="I1090" i="8" s="1"/>
  <c r="I1089" i="8" s="1"/>
  <c r="H1092" i="8"/>
  <c r="H1091" i="8" s="1"/>
  <c r="H1090" i="8" s="1"/>
  <c r="H1089" i="8" s="1"/>
  <c r="G1092" i="8"/>
  <c r="G1091" i="8" s="1"/>
  <c r="G1090" i="8" s="1"/>
  <c r="G1089" i="8" s="1"/>
  <c r="G1087" i="8"/>
  <c r="G1086" i="8" s="1"/>
  <c r="G1085" i="8" s="1"/>
  <c r="I1083" i="8"/>
  <c r="I1082" i="8" s="1"/>
  <c r="I1081" i="8" s="1"/>
  <c r="H1083" i="8"/>
  <c r="H1082" i="8" s="1"/>
  <c r="H1081" i="8" s="1"/>
  <c r="G1083" i="8"/>
  <c r="G1082" i="8" s="1"/>
  <c r="G1081" i="8" s="1"/>
  <c r="I1079" i="8"/>
  <c r="I1078" i="8" s="1"/>
  <c r="I1077" i="8" s="1"/>
  <c r="H1079" i="8"/>
  <c r="H1078" i="8" s="1"/>
  <c r="H1077" i="8" s="1"/>
  <c r="G1079" i="8"/>
  <c r="G1078" i="8" s="1"/>
  <c r="G1077" i="8" s="1"/>
  <c r="I1073" i="8"/>
  <c r="I1072" i="8" s="1"/>
  <c r="I1071" i="8" s="1"/>
  <c r="I1070" i="8" s="1"/>
  <c r="H1073" i="8"/>
  <c r="H1072" i="8" s="1"/>
  <c r="H1071" i="8" s="1"/>
  <c r="H1070" i="8" s="1"/>
  <c r="G1073" i="8"/>
  <c r="G1072" i="8" s="1"/>
  <c r="G1071" i="8" s="1"/>
  <c r="G1070" i="8" s="1"/>
  <c r="I1068" i="8"/>
  <c r="I1067" i="8" s="1"/>
  <c r="I1066" i="8" s="1"/>
  <c r="I1065" i="8" s="1"/>
  <c r="H1068" i="8"/>
  <c r="H1067" i="8" s="1"/>
  <c r="H1066" i="8" s="1"/>
  <c r="H1065" i="8" s="1"/>
  <c r="G1068" i="8"/>
  <c r="G1067" i="8" s="1"/>
  <c r="G1066" i="8" s="1"/>
  <c r="G1065" i="8" s="1"/>
  <c r="G1061" i="8"/>
  <c r="G1060" i="8" s="1"/>
  <c r="G1059" i="8" s="1"/>
  <c r="G1058" i="8" s="1"/>
  <c r="G1057" i="8" s="1"/>
  <c r="G1056" i="8" s="1"/>
  <c r="I1061" i="8"/>
  <c r="I1060" i="8" s="1"/>
  <c r="I1059" i="8" s="1"/>
  <c r="I1058" i="8" s="1"/>
  <c r="I1057" i="8" s="1"/>
  <c r="I1056" i="8" s="1"/>
  <c r="H1061" i="8"/>
  <c r="H1060" i="8" s="1"/>
  <c r="H1059" i="8" s="1"/>
  <c r="H1058" i="8" s="1"/>
  <c r="H1057" i="8" s="1"/>
  <c r="H1056" i="8" s="1"/>
  <c r="G1054" i="8"/>
  <c r="I1054" i="8"/>
  <c r="H1054" i="8"/>
  <c r="G1052" i="8"/>
  <c r="G1051" i="8" s="1"/>
  <c r="I1052" i="8"/>
  <c r="I1051" i="8" s="1"/>
  <c r="H1052" i="8"/>
  <c r="H1051" i="8" s="1"/>
  <c r="G1049" i="8"/>
  <c r="G1048" i="8" s="1"/>
  <c r="I1049" i="8"/>
  <c r="I1048" i="8" s="1"/>
  <c r="I1047" i="8" s="1"/>
  <c r="H1049" i="8"/>
  <c r="H1048" i="8" s="1"/>
  <c r="I1044" i="8"/>
  <c r="G1044" i="8"/>
  <c r="G1042" i="8"/>
  <c r="G1041" i="8" s="1"/>
  <c r="I1042" i="8"/>
  <c r="I1041" i="8" s="1"/>
  <c r="G1039" i="8"/>
  <c r="G1038" i="8" s="1"/>
  <c r="I1039" i="8"/>
  <c r="I1038" i="8" s="1"/>
  <c r="I1030" i="8"/>
  <c r="I1029" i="8" s="1"/>
  <c r="I1028" i="8" s="1"/>
  <c r="I1027" i="8" s="1"/>
  <c r="I1026" i="8" s="1"/>
  <c r="I1025" i="8" s="1"/>
  <c r="H1030" i="8"/>
  <c r="H1029" i="8" s="1"/>
  <c r="H1028" i="8" s="1"/>
  <c r="H1027" i="8" s="1"/>
  <c r="H1026" i="8" s="1"/>
  <c r="H1025" i="8" s="1"/>
  <c r="G1030" i="8"/>
  <c r="G1029" i="8" s="1"/>
  <c r="G1028" i="8" s="1"/>
  <c r="G1027" i="8" s="1"/>
  <c r="G1026" i="8" s="1"/>
  <c r="G1025" i="8" s="1"/>
  <c r="G1023" i="8"/>
  <c r="G1022" i="8" s="1"/>
  <c r="G1021" i="8" s="1"/>
  <c r="G1020" i="8" s="1"/>
  <c r="G1019" i="8" s="1"/>
  <c r="I1023" i="8"/>
  <c r="I1022" i="8" s="1"/>
  <c r="I1021" i="8" s="1"/>
  <c r="I1020" i="8" s="1"/>
  <c r="I1019" i="8" s="1"/>
  <c r="H1023" i="8"/>
  <c r="H1022" i="8" s="1"/>
  <c r="H1021" i="8" s="1"/>
  <c r="H1020" i="8" s="1"/>
  <c r="H1019" i="8" s="1"/>
  <c r="E1023" i="8"/>
  <c r="E1022" i="8"/>
  <c r="E1021" i="8"/>
  <c r="E1020" i="8"/>
  <c r="G1017" i="8"/>
  <c r="G1016" i="8" s="1"/>
  <c r="G1015" i="8" s="1"/>
  <c r="G1014" i="8" s="1"/>
  <c r="G1013" i="8" s="1"/>
  <c r="E1018" i="8"/>
  <c r="I1017" i="8"/>
  <c r="I1016" i="8" s="1"/>
  <c r="I1015" i="8" s="1"/>
  <c r="I1014" i="8" s="1"/>
  <c r="I1013" i="8" s="1"/>
  <c r="H1017" i="8"/>
  <c r="H1016" i="8" s="1"/>
  <c r="H1015" i="8" s="1"/>
  <c r="H1014" i="8" s="1"/>
  <c r="H1013" i="8" s="1"/>
  <c r="E1017" i="8"/>
  <c r="E1016" i="8"/>
  <c r="E1015" i="8"/>
  <c r="E1014" i="8"/>
  <c r="E1013" i="8"/>
  <c r="I1011" i="8"/>
  <c r="I1010" i="8" s="1"/>
  <c r="I1009" i="8" s="1"/>
  <c r="I1008" i="8" s="1"/>
  <c r="I1007" i="8" s="1"/>
  <c r="H1011" i="8"/>
  <c r="H1010" i="8" s="1"/>
  <c r="H1009" i="8" s="1"/>
  <c r="H1008" i="8" s="1"/>
  <c r="H1007" i="8" s="1"/>
  <c r="G1011" i="8"/>
  <c r="G1010" i="8" s="1"/>
  <c r="G1009" i="8" s="1"/>
  <c r="G1008" i="8" s="1"/>
  <c r="G1007" i="8" s="1"/>
  <c r="E1009" i="8"/>
  <c r="E1010" i="8" s="1"/>
  <c r="E1011" i="8" s="1"/>
  <c r="E1012" i="8" s="1"/>
  <c r="E1008" i="8"/>
  <c r="E1007" i="8"/>
  <c r="E1006" i="8"/>
  <c r="A1005" i="8"/>
  <c r="I1003" i="8"/>
  <c r="I1002" i="8" s="1"/>
  <c r="I1001" i="8" s="1"/>
  <c r="I1000" i="8" s="1"/>
  <c r="H1003" i="8"/>
  <c r="H1002" i="8" s="1"/>
  <c r="H1001" i="8" s="1"/>
  <c r="H1000" i="8" s="1"/>
  <c r="G1003" i="8"/>
  <c r="G1002" i="8" s="1"/>
  <c r="G1001" i="8" s="1"/>
  <c r="G1000" i="8" s="1"/>
  <c r="I997" i="8"/>
  <c r="I996" i="8" s="1"/>
  <c r="I995" i="8" s="1"/>
  <c r="H997" i="8"/>
  <c r="H996" i="8" s="1"/>
  <c r="H995" i="8" s="1"/>
  <c r="I992" i="8"/>
  <c r="I991" i="8" s="1"/>
  <c r="H992" i="8"/>
  <c r="H991" i="8" s="1"/>
  <c r="G992" i="8"/>
  <c r="G991" i="8" s="1"/>
  <c r="G987" i="8"/>
  <c r="G986" i="8" s="1"/>
  <c r="I987" i="8"/>
  <c r="I986" i="8" s="1"/>
  <c r="H987" i="8"/>
  <c r="H986" i="8" s="1"/>
  <c r="I982" i="8"/>
  <c r="I981" i="8" s="1"/>
  <c r="H982" i="8"/>
  <c r="H981" i="8" s="1"/>
  <c r="G982" i="8"/>
  <c r="G981" i="8" s="1"/>
  <c r="I976" i="8"/>
  <c r="I975" i="8" s="1"/>
  <c r="I974" i="8" s="1"/>
  <c r="I973" i="8" s="1"/>
  <c r="H976" i="8"/>
  <c r="H975" i="8" s="1"/>
  <c r="H974" i="8" s="1"/>
  <c r="H973" i="8" s="1"/>
  <c r="G976" i="8"/>
  <c r="G975" i="8" s="1"/>
  <c r="G974" i="8" s="1"/>
  <c r="G973" i="8" s="1"/>
  <c r="I966" i="8"/>
  <c r="I965" i="8" s="1"/>
  <c r="I964" i="8" s="1"/>
  <c r="H966" i="8"/>
  <c r="H965" i="8" s="1"/>
  <c r="H964" i="8" s="1"/>
  <c r="G966" i="8"/>
  <c r="G965" i="8" s="1"/>
  <c r="G964" i="8" s="1"/>
  <c r="I961" i="8"/>
  <c r="I960" i="8" s="1"/>
  <c r="I959" i="8" s="1"/>
  <c r="I958" i="8" s="1"/>
  <c r="H961" i="8"/>
  <c r="H960" i="8" s="1"/>
  <c r="H959" i="8" s="1"/>
  <c r="H958" i="8" s="1"/>
  <c r="G961" i="8"/>
  <c r="G960" i="8" s="1"/>
  <c r="G959" i="8" s="1"/>
  <c r="G958" i="8" s="1"/>
  <c r="E960" i="8"/>
  <c r="E961" i="8" s="1"/>
  <c r="E963" i="8" s="1"/>
  <c r="E953" i="8"/>
  <c r="G952" i="8"/>
  <c r="I951" i="8"/>
  <c r="I950" i="8" s="1"/>
  <c r="I949" i="8" s="1"/>
  <c r="I948" i="8" s="1"/>
  <c r="H951" i="8"/>
  <c r="H950" i="8" s="1"/>
  <c r="H949" i="8" s="1"/>
  <c r="H948" i="8" s="1"/>
  <c r="E951" i="8"/>
  <c r="E950" i="8"/>
  <c r="E949" i="8"/>
  <c r="I945" i="8"/>
  <c r="I944" i="8" s="1"/>
  <c r="I943" i="8" s="1"/>
  <c r="H945" i="8"/>
  <c r="H944" i="8" s="1"/>
  <c r="H943" i="8" s="1"/>
  <c r="G945" i="8"/>
  <c r="G944" i="8" s="1"/>
  <c r="G943" i="8" s="1"/>
  <c r="I940" i="8"/>
  <c r="I939" i="8" s="1"/>
  <c r="I938" i="8" s="1"/>
  <c r="H940" i="8"/>
  <c r="H939" i="8" s="1"/>
  <c r="H938" i="8" s="1"/>
  <c r="G940" i="8"/>
  <c r="G939" i="8" s="1"/>
  <c r="G938" i="8" s="1"/>
  <c r="I935" i="8"/>
  <c r="I934" i="8" s="1"/>
  <c r="H935" i="8"/>
  <c r="H934" i="8" s="1"/>
  <c r="I931" i="8"/>
  <c r="I930" i="8" s="1"/>
  <c r="H931" i="8"/>
  <c r="H930" i="8" s="1"/>
  <c r="G931" i="8"/>
  <c r="G930" i="8" s="1"/>
  <c r="G925" i="8"/>
  <c r="I925" i="8"/>
  <c r="I922" i="8" s="1"/>
  <c r="H925" i="8"/>
  <c r="H922" i="8" s="1"/>
  <c r="I923" i="8"/>
  <c r="H923" i="8"/>
  <c r="G923" i="8"/>
  <c r="G918" i="8"/>
  <c r="G917" i="8" s="1"/>
  <c r="I918" i="8"/>
  <c r="I917" i="8" s="1"/>
  <c r="H918" i="8"/>
  <c r="H917" i="8" s="1"/>
  <c r="I915" i="8"/>
  <c r="I914" i="8" s="1"/>
  <c r="H915" i="8"/>
  <c r="H914" i="8" s="1"/>
  <c r="G915" i="8"/>
  <c r="G914" i="8" s="1"/>
  <c r="G910" i="8"/>
  <c r="G909" i="8" s="1"/>
  <c r="G908" i="8" s="1"/>
  <c r="I910" i="8"/>
  <c r="I909" i="8" s="1"/>
  <c r="I908" i="8" s="1"/>
  <c r="H910" i="8"/>
  <c r="H909" i="8" s="1"/>
  <c r="H908" i="8" s="1"/>
  <c r="I901" i="8"/>
  <c r="I900" i="8" s="1"/>
  <c r="I899" i="8" s="1"/>
  <c r="I898" i="8" s="1"/>
  <c r="H901" i="8"/>
  <c r="H900" i="8" s="1"/>
  <c r="H899" i="8" s="1"/>
  <c r="H898" i="8" s="1"/>
  <c r="G901" i="8"/>
  <c r="G900" i="8" s="1"/>
  <c r="G899" i="8" s="1"/>
  <c r="G898" i="8" s="1"/>
  <c r="I896" i="8"/>
  <c r="I895" i="8" s="1"/>
  <c r="I894" i="8" s="1"/>
  <c r="I893" i="8" s="1"/>
  <c r="H896" i="8"/>
  <c r="H895" i="8" s="1"/>
  <c r="H894" i="8" s="1"/>
  <c r="H893" i="8" s="1"/>
  <c r="G896" i="8"/>
  <c r="G895" i="8" s="1"/>
  <c r="G894" i="8" s="1"/>
  <c r="G893" i="8" s="1"/>
  <c r="I890" i="8"/>
  <c r="I889" i="8" s="1"/>
  <c r="H890" i="8"/>
  <c r="H889" i="8" s="1"/>
  <c r="G890" i="8"/>
  <c r="G889" i="8" s="1"/>
  <c r="I886" i="8"/>
  <c r="I885" i="8" s="1"/>
  <c r="H886" i="8"/>
  <c r="H885" i="8" s="1"/>
  <c r="G886" i="8"/>
  <c r="G885" i="8" s="1"/>
  <c r="I880" i="8"/>
  <c r="I879" i="8" s="1"/>
  <c r="H880" i="8"/>
  <c r="H879" i="8" s="1"/>
  <c r="G880" i="8"/>
  <c r="G879" i="8" s="1"/>
  <c r="I876" i="8"/>
  <c r="I875" i="8" s="1"/>
  <c r="H876" i="8"/>
  <c r="H875" i="8" s="1"/>
  <c r="G876" i="8"/>
  <c r="G875" i="8" s="1"/>
  <c r="E876" i="8"/>
  <c r="I870" i="8"/>
  <c r="I869" i="8" s="1"/>
  <c r="H870" i="8"/>
  <c r="H869" i="8" s="1"/>
  <c r="I865" i="8"/>
  <c r="I864" i="8" s="1"/>
  <c r="H865" i="8"/>
  <c r="H864" i="8" s="1"/>
  <c r="I860" i="8"/>
  <c r="I859" i="8" s="1"/>
  <c r="H860" i="8"/>
  <c r="H859" i="8" s="1"/>
  <c r="G860" i="8"/>
  <c r="G859" i="8" s="1"/>
  <c r="E860" i="8"/>
  <c r="A860" i="8"/>
  <c r="G854" i="8"/>
  <c r="G853" i="8" s="1"/>
  <c r="E857" i="8"/>
  <c r="E856" i="8"/>
  <c r="I855" i="8"/>
  <c r="I854" i="8" s="1"/>
  <c r="I853" i="8" s="1"/>
  <c r="H855" i="8"/>
  <c r="H854" i="8" s="1"/>
  <c r="H853" i="8" s="1"/>
  <c r="E855" i="8"/>
  <c r="E854" i="8"/>
  <c r="E853" i="8"/>
  <c r="E852" i="8"/>
  <c r="A852" i="8"/>
  <c r="E851" i="8"/>
  <c r="A851" i="8"/>
  <c r="G846" i="8"/>
  <c r="G845" i="8" s="1"/>
  <c r="I846" i="8"/>
  <c r="I845" i="8" s="1"/>
  <c r="H846" i="8"/>
  <c r="H845" i="8" s="1"/>
  <c r="G842" i="8"/>
  <c r="G841" i="8" s="1"/>
  <c r="I842" i="8"/>
  <c r="I841" i="8" s="1"/>
  <c r="H842" i="8"/>
  <c r="H841" i="8" s="1"/>
  <c r="I837" i="8"/>
  <c r="I836" i="8" s="1"/>
  <c r="H837" i="8"/>
  <c r="H836" i="8" s="1"/>
  <c r="I831" i="8"/>
  <c r="I830" i="8" s="1"/>
  <c r="I829" i="8" s="1"/>
  <c r="H831" i="8"/>
  <c r="H830" i="8" s="1"/>
  <c r="H829" i="8" s="1"/>
  <c r="I823" i="8"/>
  <c r="I822" i="8" s="1"/>
  <c r="H823" i="8"/>
  <c r="H822" i="8" s="1"/>
  <c r="G823" i="8"/>
  <c r="G822" i="8" s="1"/>
  <c r="G817" i="8"/>
  <c r="I817" i="8"/>
  <c r="I816" i="8" s="1"/>
  <c r="I815" i="8" s="1"/>
  <c r="I814" i="8" s="1"/>
  <c r="I813" i="8" s="1"/>
  <c r="H817" i="8"/>
  <c r="G808" i="8"/>
  <c r="G807" i="8" s="1"/>
  <c r="G806" i="8" s="1"/>
  <c r="G805" i="8" s="1"/>
  <c r="G804" i="8" s="1"/>
  <c r="G803" i="8" s="1"/>
  <c r="I808" i="8"/>
  <c r="I807" i="8" s="1"/>
  <c r="I806" i="8" s="1"/>
  <c r="I805" i="8" s="1"/>
  <c r="I804" i="8" s="1"/>
  <c r="I803" i="8" s="1"/>
  <c r="H808" i="8"/>
  <c r="H807" i="8" s="1"/>
  <c r="H806" i="8" s="1"/>
  <c r="H805" i="8" s="1"/>
  <c r="H804" i="8" s="1"/>
  <c r="H803" i="8" s="1"/>
  <c r="A802" i="8"/>
  <c r="I801" i="8"/>
  <c r="I800" i="8" s="1"/>
  <c r="I799" i="8" s="1"/>
  <c r="H801" i="8"/>
  <c r="H800" i="8" s="1"/>
  <c r="H799" i="8" s="1"/>
  <c r="G801" i="8"/>
  <c r="G800" i="8" s="1"/>
  <c r="G799" i="8" s="1"/>
  <c r="A799" i="8"/>
  <c r="I797" i="8"/>
  <c r="I796" i="8" s="1"/>
  <c r="I795" i="8" s="1"/>
  <c r="H797" i="8"/>
  <c r="H796" i="8" s="1"/>
  <c r="H795" i="8" s="1"/>
  <c r="G797" i="8"/>
  <c r="G796" i="8" s="1"/>
  <c r="G795" i="8" s="1"/>
  <c r="A796" i="8"/>
  <c r="A800" i="8" s="1"/>
  <c r="I788" i="8"/>
  <c r="I787" i="8" s="1"/>
  <c r="I786" i="8" s="1"/>
  <c r="I785" i="8" s="1"/>
  <c r="I784" i="8" s="1"/>
  <c r="I783" i="8" s="1"/>
  <c r="I782" i="8" s="1"/>
  <c r="H788" i="8"/>
  <c r="H787" i="8" s="1"/>
  <c r="H786" i="8" s="1"/>
  <c r="H785" i="8" s="1"/>
  <c r="H784" i="8" s="1"/>
  <c r="H783" i="8" s="1"/>
  <c r="H782" i="8" s="1"/>
  <c r="G788" i="8"/>
  <c r="G787" i="8" s="1"/>
  <c r="G786" i="8" s="1"/>
  <c r="G785" i="8" s="1"/>
  <c r="G784" i="8" s="1"/>
  <c r="G783" i="8" s="1"/>
  <c r="G782" i="8" s="1"/>
  <c r="A781" i="8"/>
  <c r="I780" i="8"/>
  <c r="I779" i="8" s="1"/>
  <c r="I778" i="8" s="1"/>
  <c r="I777" i="8" s="1"/>
  <c r="H780" i="8"/>
  <c r="H779" i="8" s="1"/>
  <c r="H778" i="8" s="1"/>
  <c r="H777" i="8" s="1"/>
  <c r="G780" i="8"/>
  <c r="G779" i="8" s="1"/>
  <c r="G778" i="8" s="1"/>
  <c r="G777" i="8" s="1"/>
  <c r="I775" i="8"/>
  <c r="I774" i="8" s="1"/>
  <c r="I773" i="8" s="1"/>
  <c r="I772" i="8" s="1"/>
  <c r="I771" i="8" s="1"/>
  <c r="I770" i="8" s="1"/>
  <c r="H775" i="8"/>
  <c r="H774" i="8" s="1"/>
  <c r="H773" i="8" s="1"/>
  <c r="H772" i="8" s="1"/>
  <c r="H771" i="8" s="1"/>
  <c r="H770" i="8" s="1"/>
  <c r="G775" i="8"/>
  <c r="G774" i="8" s="1"/>
  <c r="G773" i="8" s="1"/>
  <c r="G772" i="8" s="1"/>
  <c r="G771" i="8" s="1"/>
  <c r="G770" i="8" s="1"/>
  <c r="I767" i="8"/>
  <c r="I766" i="8" s="1"/>
  <c r="I765" i="8" s="1"/>
  <c r="H767" i="8"/>
  <c r="H766" i="8" s="1"/>
  <c r="H765" i="8" s="1"/>
  <c r="G767" i="8"/>
  <c r="G766" i="8" s="1"/>
  <c r="G765" i="8" s="1"/>
  <c r="A764" i="8"/>
  <c r="A768" i="8" s="1"/>
  <c r="I763" i="8"/>
  <c r="I762" i="8" s="1"/>
  <c r="I761" i="8" s="1"/>
  <c r="H763" i="8"/>
  <c r="H762" i="8" s="1"/>
  <c r="H761" i="8" s="1"/>
  <c r="G763" i="8"/>
  <c r="G762" i="8" s="1"/>
  <c r="G761" i="8" s="1"/>
  <c r="A763" i="8"/>
  <c r="A767" i="8" s="1"/>
  <c r="A762" i="8"/>
  <c r="A766" i="8" s="1"/>
  <c r="G756" i="8"/>
  <c r="G755" i="8" s="1"/>
  <c r="G754" i="8" s="1"/>
  <c r="G753" i="8" s="1"/>
  <c r="G752" i="8" s="1"/>
  <c r="G751" i="8" s="1"/>
  <c r="G750" i="8" s="1"/>
  <c r="I756" i="8"/>
  <c r="I755" i="8" s="1"/>
  <c r="I754" i="8" s="1"/>
  <c r="I753" i="8" s="1"/>
  <c r="I752" i="8" s="1"/>
  <c r="I751" i="8" s="1"/>
  <c r="I750" i="8" s="1"/>
  <c r="H756" i="8"/>
  <c r="H755" i="8" s="1"/>
  <c r="H754" i="8" s="1"/>
  <c r="H753" i="8" s="1"/>
  <c r="H752" i="8" s="1"/>
  <c r="H751" i="8" s="1"/>
  <c r="H750" i="8" s="1"/>
  <c r="G748" i="8"/>
  <c r="G747" i="8" s="1"/>
  <c r="G746" i="8" s="1"/>
  <c r="G745" i="8" s="1"/>
  <c r="G744" i="8" s="1"/>
  <c r="G743" i="8" s="1"/>
  <c r="G742" i="8" s="1"/>
  <c r="I748" i="8"/>
  <c r="I747" i="8" s="1"/>
  <c r="I746" i="8" s="1"/>
  <c r="I745" i="8" s="1"/>
  <c r="I744" i="8" s="1"/>
  <c r="I743" i="8" s="1"/>
  <c r="I742" i="8" s="1"/>
  <c r="H748" i="8"/>
  <c r="H747" i="8" s="1"/>
  <c r="H746" i="8" s="1"/>
  <c r="H745" i="8" s="1"/>
  <c r="H744" i="8" s="1"/>
  <c r="H743" i="8" s="1"/>
  <c r="H742" i="8" s="1"/>
  <c r="G740" i="8"/>
  <c r="G739" i="8" s="1"/>
  <c r="G738" i="8" s="1"/>
  <c r="G737" i="8" s="1"/>
  <c r="G736" i="8" s="1"/>
  <c r="G735" i="8" s="1"/>
  <c r="I733" i="8"/>
  <c r="I732" i="8" s="1"/>
  <c r="I731" i="8" s="1"/>
  <c r="H733" i="8"/>
  <c r="H732" i="8" s="1"/>
  <c r="H731" i="8" s="1"/>
  <c r="G733" i="8"/>
  <c r="G732" i="8" s="1"/>
  <c r="G731" i="8" s="1"/>
  <c r="A730" i="8"/>
  <c r="I726" i="8"/>
  <c r="I725" i="8" s="1"/>
  <c r="I724" i="8" s="1"/>
  <c r="I723" i="8" s="1"/>
  <c r="H726" i="8"/>
  <c r="H725" i="8" s="1"/>
  <c r="H724" i="8" s="1"/>
  <c r="H723" i="8" s="1"/>
  <c r="G726" i="8"/>
  <c r="G725" i="8" s="1"/>
  <c r="G724" i="8" s="1"/>
  <c r="G723" i="8" s="1"/>
  <c r="I721" i="8"/>
  <c r="I720" i="8" s="1"/>
  <c r="I719" i="8" s="1"/>
  <c r="I718" i="8" s="1"/>
  <c r="H721" i="8"/>
  <c r="H720" i="8" s="1"/>
  <c r="H719" i="8" s="1"/>
  <c r="H718" i="8" s="1"/>
  <c r="G721" i="8"/>
  <c r="G720" i="8" s="1"/>
  <c r="G719" i="8" s="1"/>
  <c r="G718" i="8" s="1"/>
  <c r="I713" i="8"/>
  <c r="I712" i="8" s="1"/>
  <c r="I711" i="8" s="1"/>
  <c r="I710" i="8" s="1"/>
  <c r="I709" i="8" s="1"/>
  <c r="I708" i="8" s="1"/>
  <c r="H713" i="8"/>
  <c r="H712" i="8" s="1"/>
  <c r="H711" i="8" s="1"/>
  <c r="H710" i="8" s="1"/>
  <c r="H709" i="8" s="1"/>
  <c r="H708" i="8" s="1"/>
  <c r="G713" i="8"/>
  <c r="G712" i="8" s="1"/>
  <c r="G711" i="8" s="1"/>
  <c r="G710" i="8" s="1"/>
  <c r="G709" i="8" s="1"/>
  <c r="G708" i="8" s="1"/>
  <c r="I705" i="8"/>
  <c r="I704" i="8" s="1"/>
  <c r="I703" i="8" s="1"/>
  <c r="I702" i="8" s="1"/>
  <c r="H705" i="8"/>
  <c r="H704" i="8" s="1"/>
  <c r="H703" i="8" s="1"/>
  <c r="H702" i="8" s="1"/>
  <c r="G705" i="8"/>
  <c r="G704" i="8" s="1"/>
  <c r="G703" i="8" s="1"/>
  <c r="G702" i="8" s="1"/>
  <c r="G701" i="8"/>
  <c r="G700" i="8" s="1"/>
  <c r="G699" i="8" s="1"/>
  <c r="G698" i="8" s="1"/>
  <c r="G697" i="8" s="1"/>
  <c r="I700" i="8"/>
  <c r="I699" i="8" s="1"/>
  <c r="I698" i="8" s="1"/>
  <c r="I697" i="8" s="1"/>
  <c r="H700" i="8"/>
  <c r="H699" i="8" s="1"/>
  <c r="H698" i="8" s="1"/>
  <c r="H697" i="8" s="1"/>
  <c r="G695" i="8"/>
  <c r="G694" i="8" s="1"/>
  <c r="G693" i="8" s="1"/>
  <c r="I694" i="8"/>
  <c r="I693" i="8" s="1"/>
  <c r="H694" i="8"/>
  <c r="H693" i="8" s="1"/>
  <c r="I691" i="8"/>
  <c r="I690" i="8" s="1"/>
  <c r="I689" i="8" s="1"/>
  <c r="I688" i="8" s="1"/>
  <c r="I687" i="8" s="1"/>
  <c r="H691" i="8"/>
  <c r="H690" i="8" s="1"/>
  <c r="H689" i="8" s="1"/>
  <c r="H688" i="8" s="1"/>
  <c r="H687" i="8" s="1"/>
  <c r="G691" i="8"/>
  <c r="G690" i="8" s="1"/>
  <c r="I683" i="8"/>
  <c r="H683" i="8"/>
  <c r="G683" i="8"/>
  <c r="E684" i="8"/>
  <c r="A684" i="8"/>
  <c r="A683" i="8"/>
  <c r="A681" i="8"/>
  <c r="I680" i="8"/>
  <c r="I679" i="8" s="1"/>
  <c r="H680" i="8"/>
  <c r="H679" i="8" s="1"/>
  <c r="G680" i="8"/>
  <c r="G679" i="8" s="1"/>
  <c r="I675" i="8"/>
  <c r="I674" i="8" s="1"/>
  <c r="H675" i="8"/>
  <c r="H674" i="8" s="1"/>
  <c r="I665" i="8"/>
  <c r="I664" i="8" s="1"/>
  <c r="I663" i="8" s="1"/>
  <c r="I662" i="8" s="1"/>
  <c r="I661" i="8" s="1"/>
  <c r="H665" i="8"/>
  <c r="H664" i="8" s="1"/>
  <c r="H663" i="8" s="1"/>
  <c r="H662" i="8" s="1"/>
  <c r="H661" i="8" s="1"/>
  <c r="G665" i="8"/>
  <c r="G664" i="8" s="1"/>
  <c r="G663" i="8" s="1"/>
  <c r="G662" i="8" s="1"/>
  <c r="G661" i="8" s="1"/>
  <c r="E664" i="8"/>
  <c r="E665" i="8" s="1"/>
  <c r="E666" i="8" s="1"/>
  <c r="A664" i="8"/>
  <c r="I658" i="8"/>
  <c r="I657" i="8" s="1"/>
  <c r="H658" i="8"/>
  <c r="H657" i="8" s="1"/>
  <c r="G658" i="8"/>
  <c r="G657" i="8" s="1"/>
  <c r="I624" i="8"/>
  <c r="I623" i="8" s="1"/>
  <c r="H624" i="8"/>
  <c r="H623" i="8" s="1"/>
  <c r="G624" i="8"/>
  <c r="G623" i="8" s="1"/>
  <c r="I621" i="8"/>
  <c r="I620" i="8" s="1"/>
  <c r="H621" i="8"/>
  <c r="H620" i="8" s="1"/>
  <c r="G621" i="8"/>
  <c r="G620" i="8" s="1"/>
  <c r="I615" i="8"/>
  <c r="I614" i="8" s="1"/>
  <c r="H615" i="8"/>
  <c r="H614" i="8" s="1"/>
  <c r="G615" i="8"/>
  <c r="G614" i="8" s="1"/>
  <c r="I612" i="8"/>
  <c r="I611" i="8" s="1"/>
  <c r="H612" i="8"/>
  <c r="H611" i="8" s="1"/>
  <c r="G612" i="8"/>
  <c r="G611" i="8" s="1"/>
  <c r="I608" i="8"/>
  <c r="I607" i="8" s="1"/>
  <c r="H608" i="8"/>
  <c r="H607" i="8" s="1"/>
  <c r="G608" i="8"/>
  <c r="G607" i="8" s="1"/>
  <c r="E608" i="8"/>
  <c r="E609" i="8" s="1"/>
  <c r="I605" i="8"/>
  <c r="I604" i="8" s="1"/>
  <c r="H605" i="8"/>
  <c r="H604" i="8" s="1"/>
  <c r="G605" i="8"/>
  <c r="G604" i="8" s="1"/>
  <c r="E604" i="8"/>
  <c r="E605" i="8" s="1"/>
  <c r="E606" i="8" s="1"/>
  <c r="I599" i="8"/>
  <c r="I598" i="8" s="1"/>
  <c r="H599" i="8"/>
  <c r="H598" i="8" s="1"/>
  <c r="G599" i="8"/>
  <c r="G598" i="8" s="1"/>
  <c r="I596" i="8"/>
  <c r="I595" i="8" s="1"/>
  <c r="H596" i="8"/>
  <c r="H595" i="8" s="1"/>
  <c r="G596" i="8"/>
  <c r="G595" i="8" s="1"/>
  <c r="E595" i="8"/>
  <c r="E596" i="8" s="1"/>
  <c r="E597" i="8" s="1"/>
  <c r="E598" i="8" s="1"/>
  <c r="E599" i="8" s="1"/>
  <c r="E600" i="8" s="1"/>
  <c r="I592" i="8"/>
  <c r="I591" i="8" s="1"/>
  <c r="H592" i="8"/>
  <c r="H591" i="8" s="1"/>
  <c r="G592" i="8"/>
  <c r="G591" i="8" s="1"/>
  <c r="E591" i="8"/>
  <c r="E592" i="8" s="1"/>
  <c r="E593" i="8" s="1"/>
  <c r="I589" i="8"/>
  <c r="I588" i="8" s="1"/>
  <c r="H589" i="8"/>
  <c r="H588" i="8" s="1"/>
  <c r="G589" i="8"/>
  <c r="G588" i="8" s="1"/>
  <c r="E588" i="8"/>
  <c r="E589" i="8" s="1"/>
  <c r="E590" i="8" s="1"/>
  <c r="G581" i="8"/>
  <c r="G580" i="8" s="1"/>
  <c r="G579" i="8" s="1"/>
  <c r="G578" i="8" s="1"/>
  <c r="G577" i="8" s="1"/>
  <c r="G576" i="8" s="1"/>
  <c r="G575" i="8" s="1"/>
  <c r="I581" i="8"/>
  <c r="I580" i="8" s="1"/>
  <c r="I579" i="8" s="1"/>
  <c r="I578" i="8" s="1"/>
  <c r="I577" i="8" s="1"/>
  <c r="I576" i="8" s="1"/>
  <c r="I575" i="8" s="1"/>
  <c r="H581" i="8"/>
  <c r="H580" i="8" s="1"/>
  <c r="H579" i="8" s="1"/>
  <c r="H578" i="8" s="1"/>
  <c r="H577" i="8" s="1"/>
  <c r="H576" i="8" s="1"/>
  <c r="H575" i="8" s="1"/>
  <c r="E580" i="8"/>
  <c r="E581" i="8" s="1"/>
  <c r="G571" i="8"/>
  <c r="G570" i="8" s="1"/>
  <c r="G569" i="8" s="1"/>
  <c r="I571" i="8"/>
  <c r="I570" i="8" s="1"/>
  <c r="I569" i="8" s="1"/>
  <c r="H571" i="8"/>
  <c r="H570" i="8" s="1"/>
  <c r="H569" i="8" s="1"/>
  <c r="G567" i="8"/>
  <c r="G566" i="8" s="1"/>
  <c r="G565" i="8" s="1"/>
  <c r="I567" i="8"/>
  <c r="I566" i="8" s="1"/>
  <c r="I565" i="8" s="1"/>
  <c r="H567" i="8"/>
  <c r="H566" i="8" s="1"/>
  <c r="H565" i="8" s="1"/>
  <c r="G562" i="8"/>
  <c r="G561" i="8" s="1"/>
  <c r="I562" i="8"/>
  <c r="I561" i="8" s="1"/>
  <c r="H562" i="8"/>
  <c r="H561" i="8" s="1"/>
  <c r="G559" i="8"/>
  <c r="G558" i="8" s="1"/>
  <c r="I559" i="8"/>
  <c r="I558" i="8" s="1"/>
  <c r="H559" i="8"/>
  <c r="H558" i="8" s="1"/>
  <c r="G554" i="8"/>
  <c r="G553" i="8" s="1"/>
  <c r="G549" i="8" s="1"/>
  <c r="G548" i="8" s="1"/>
  <c r="I554" i="8"/>
  <c r="I553" i="8" s="1"/>
  <c r="I549" i="8" s="1"/>
  <c r="I548" i="8" s="1"/>
  <c r="H554" i="8"/>
  <c r="H553" i="8" s="1"/>
  <c r="H549" i="8" s="1"/>
  <c r="H548" i="8" s="1"/>
  <c r="G545" i="8"/>
  <c r="G544" i="8" s="1"/>
  <c r="G543" i="8" s="1"/>
  <c r="I545" i="8"/>
  <c r="I544" i="8" s="1"/>
  <c r="I543" i="8" s="1"/>
  <c r="H545" i="8"/>
  <c r="H544" i="8" s="1"/>
  <c r="H543" i="8" s="1"/>
  <c r="H535" i="8" s="1"/>
  <c r="G541" i="8"/>
  <c r="G540" i="8" s="1"/>
  <c r="G536" i="8" s="1"/>
  <c r="I541" i="8"/>
  <c r="I540" i="8" s="1"/>
  <c r="I536" i="8" s="1"/>
  <c r="H541" i="8"/>
  <c r="H540" i="8" s="1"/>
  <c r="G532" i="8"/>
  <c r="G531" i="8" s="1"/>
  <c r="G530" i="8" s="1"/>
  <c r="I532" i="8"/>
  <c r="I531" i="8" s="1"/>
  <c r="I530" i="8" s="1"/>
  <c r="H532" i="8"/>
  <c r="H531" i="8" s="1"/>
  <c r="H530" i="8" s="1"/>
  <c r="G528" i="8"/>
  <c r="G527" i="8" s="1"/>
  <c r="G526" i="8" s="1"/>
  <c r="I528" i="8"/>
  <c r="I527" i="8" s="1"/>
  <c r="I526" i="8" s="1"/>
  <c r="H528" i="8"/>
  <c r="H527" i="8" s="1"/>
  <c r="H526" i="8" s="1"/>
  <c r="G522" i="8"/>
  <c r="G521" i="8" s="1"/>
  <c r="G520" i="8" s="1"/>
  <c r="G519" i="8" s="1"/>
  <c r="G518" i="8" s="1"/>
  <c r="I522" i="8"/>
  <c r="I521" i="8" s="1"/>
  <c r="I520" i="8" s="1"/>
  <c r="I519" i="8" s="1"/>
  <c r="I518" i="8" s="1"/>
  <c r="H522" i="8"/>
  <c r="H521" i="8" s="1"/>
  <c r="H520" i="8" s="1"/>
  <c r="H519" i="8" s="1"/>
  <c r="H518" i="8" s="1"/>
  <c r="I516" i="8"/>
  <c r="I515" i="8" s="1"/>
  <c r="I514" i="8" s="1"/>
  <c r="I513" i="8" s="1"/>
  <c r="I512" i="8" s="1"/>
  <c r="H516" i="8"/>
  <c r="H515" i="8" s="1"/>
  <c r="H514" i="8" s="1"/>
  <c r="H513" i="8" s="1"/>
  <c r="H512" i="8" s="1"/>
  <c r="G516" i="8"/>
  <c r="G515" i="8" s="1"/>
  <c r="G514" i="8" s="1"/>
  <c r="G513" i="8" s="1"/>
  <c r="G512" i="8" s="1"/>
  <c r="I509" i="8"/>
  <c r="I508" i="8" s="1"/>
  <c r="I507" i="8" s="1"/>
  <c r="I506" i="8" s="1"/>
  <c r="I505" i="8" s="1"/>
  <c r="I504" i="8" s="1"/>
  <c r="H509" i="8"/>
  <c r="H508" i="8" s="1"/>
  <c r="H507" i="8" s="1"/>
  <c r="H506" i="8" s="1"/>
  <c r="H505" i="8" s="1"/>
  <c r="H504" i="8" s="1"/>
  <c r="G509" i="8"/>
  <c r="G508" i="8" s="1"/>
  <c r="G507" i="8" s="1"/>
  <c r="G506" i="8" s="1"/>
  <c r="G505" i="8" s="1"/>
  <c r="G504" i="8" s="1"/>
  <c r="I500" i="8"/>
  <c r="I499" i="8" s="1"/>
  <c r="I498" i="8" s="1"/>
  <c r="I497" i="8" s="1"/>
  <c r="I496" i="8" s="1"/>
  <c r="I495" i="8" s="1"/>
  <c r="H500" i="8"/>
  <c r="H499" i="8" s="1"/>
  <c r="H498" i="8" s="1"/>
  <c r="H497" i="8" s="1"/>
  <c r="H496" i="8" s="1"/>
  <c r="H495" i="8" s="1"/>
  <c r="G500" i="8"/>
  <c r="G499" i="8" s="1"/>
  <c r="G498" i="8" s="1"/>
  <c r="G497" i="8" s="1"/>
  <c r="G496" i="8" s="1"/>
  <c r="G495" i="8" s="1"/>
  <c r="I493" i="8"/>
  <c r="I492" i="8" s="1"/>
  <c r="I491" i="8" s="1"/>
  <c r="I490" i="8" s="1"/>
  <c r="I489" i="8" s="1"/>
  <c r="I488" i="8" s="1"/>
  <c r="H493" i="8"/>
  <c r="H492" i="8" s="1"/>
  <c r="H491" i="8" s="1"/>
  <c r="H490" i="8" s="1"/>
  <c r="H489" i="8" s="1"/>
  <c r="H488" i="8" s="1"/>
  <c r="G493" i="8"/>
  <c r="G492" i="8" s="1"/>
  <c r="G491" i="8" s="1"/>
  <c r="G490" i="8" s="1"/>
  <c r="G489" i="8" s="1"/>
  <c r="G488" i="8" s="1"/>
  <c r="E492" i="8"/>
  <c r="E493" i="8" s="1"/>
  <c r="E494" i="8" s="1"/>
  <c r="I439" i="8"/>
  <c r="I438" i="8" s="1"/>
  <c r="I437" i="8" s="1"/>
  <c r="H439" i="8"/>
  <c r="H438" i="8" s="1"/>
  <c r="H437" i="8" s="1"/>
  <c r="G439" i="8"/>
  <c r="G438" i="8" s="1"/>
  <c r="G437" i="8" s="1"/>
  <c r="I435" i="8"/>
  <c r="I434" i="8" s="1"/>
  <c r="I433" i="8" s="1"/>
  <c r="H435" i="8"/>
  <c r="H434" i="8" s="1"/>
  <c r="H433" i="8" s="1"/>
  <c r="G435" i="8"/>
  <c r="G434" i="8" s="1"/>
  <c r="G433" i="8" s="1"/>
  <c r="I426" i="8"/>
  <c r="I425" i="8" s="1"/>
  <c r="I424" i="8" s="1"/>
  <c r="I423" i="8" s="1"/>
  <c r="I422" i="8" s="1"/>
  <c r="H426" i="8"/>
  <c r="H425" i="8" s="1"/>
  <c r="H424" i="8" s="1"/>
  <c r="H423" i="8" s="1"/>
  <c r="H422" i="8" s="1"/>
  <c r="G426" i="8"/>
  <c r="G425" i="8" s="1"/>
  <c r="G424" i="8" s="1"/>
  <c r="G423" i="8" s="1"/>
  <c r="G422" i="8" s="1"/>
  <c r="I421" i="8"/>
  <c r="I420" i="8" s="1"/>
  <c r="I419" i="8" s="1"/>
  <c r="I418" i="8" s="1"/>
  <c r="I417" i="8" s="1"/>
  <c r="H421" i="8"/>
  <c r="H420" i="8" s="1"/>
  <c r="H419" i="8" s="1"/>
  <c r="H418" i="8" s="1"/>
  <c r="H417" i="8" s="1"/>
  <c r="G420" i="8"/>
  <c r="G419" i="8" s="1"/>
  <c r="G418" i="8" s="1"/>
  <c r="G417" i="8" s="1"/>
  <c r="E418" i="8"/>
  <c r="C418" i="8"/>
  <c r="B418" i="8"/>
  <c r="G415" i="8"/>
  <c r="G414" i="8" s="1"/>
  <c r="G413" i="8" s="1"/>
  <c r="I414" i="8"/>
  <c r="I413" i="8" s="1"/>
  <c r="H414" i="8"/>
  <c r="H413" i="8" s="1"/>
  <c r="I407" i="8"/>
  <c r="I406" i="8" s="1"/>
  <c r="I405" i="8" s="1"/>
  <c r="I404" i="8" s="1"/>
  <c r="I403" i="8" s="1"/>
  <c r="I402" i="8" s="1"/>
  <c r="H407" i="8"/>
  <c r="H406" i="8" s="1"/>
  <c r="H405" i="8" s="1"/>
  <c r="H404" i="8" s="1"/>
  <c r="H403" i="8" s="1"/>
  <c r="H402" i="8" s="1"/>
  <c r="G407" i="8"/>
  <c r="G406" i="8" s="1"/>
  <c r="G405" i="8" s="1"/>
  <c r="G404" i="8" s="1"/>
  <c r="G403" i="8" s="1"/>
  <c r="G402" i="8" s="1"/>
  <c r="E406" i="8"/>
  <c r="E407" i="8" s="1"/>
  <c r="E408" i="8" s="1"/>
  <c r="G400" i="8"/>
  <c r="G399" i="8" s="1"/>
  <c r="G398" i="8" s="1"/>
  <c r="G393" i="8" s="1"/>
  <c r="I400" i="8"/>
  <c r="I399" i="8" s="1"/>
  <c r="I398" i="8" s="1"/>
  <c r="I393" i="8" s="1"/>
  <c r="H400" i="8"/>
  <c r="H399" i="8" s="1"/>
  <c r="H398" i="8" s="1"/>
  <c r="H393" i="8" s="1"/>
  <c r="E399" i="8"/>
  <c r="E400" i="8" s="1"/>
  <c r="E401" i="8" s="1"/>
  <c r="G390" i="8"/>
  <c r="G389" i="8" s="1"/>
  <c r="G388" i="8" s="1"/>
  <c r="G387" i="8" s="1"/>
  <c r="I390" i="8"/>
  <c r="I389" i="8" s="1"/>
  <c r="I388" i="8" s="1"/>
  <c r="I387" i="8" s="1"/>
  <c r="H390" i="8"/>
  <c r="H389" i="8" s="1"/>
  <c r="H388" i="8" s="1"/>
  <c r="H387" i="8" s="1"/>
  <c r="E389" i="8"/>
  <c r="E390" i="8" s="1"/>
  <c r="E391" i="8" s="1"/>
  <c r="I385" i="8"/>
  <c r="I384" i="8" s="1"/>
  <c r="I383" i="8" s="1"/>
  <c r="H385" i="8"/>
  <c r="H384" i="8" s="1"/>
  <c r="H383" i="8" s="1"/>
  <c r="G385" i="8"/>
  <c r="G384" i="8" s="1"/>
  <c r="G383" i="8" s="1"/>
  <c r="I381" i="8"/>
  <c r="I380" i="8" s="1"/>
  <c r="I379" i="8" s="1"/>
  <c r="H381" i="8"/>
  <c r="H380" i="8" s="1"/>
  <c r="H379" i="8" s="1"/>
  <c r="G381" i="8"/>
  <c r="G380" i="8" s="1"/>
  <c r="G379" i="8" s="1"/>
  <c r="G377" i="8"/>
  <c r="G376" i="8" s="1"/>
  <c r="G375" i="8" s="1"/>
  <c r="I372" i="8"/>
  <c r="I371" i="8" s="1"/>
  <c r="I370" i="8" s="1"/>
  <c r="I369" i="8" s="1"/>
  <c r="H372" i="8"/>
  <c r="H371" i="8" s="1"/>
  <c r="H370" i="8" s="1"/>
  <c r="H369" i="8" s="1"/>
  <c r="G372" i="8"/>
  <c r="G371" i="8" s="1"/>
  <c r="G370" i="8" s="1"/>
  <c r="G369" i="8" s="1"/>
  <c r="E371" i="8"/>
  <c r="E372" i="8" s="1"/>
  <c r="E373" i="8" s="1"/>
  <c r="I364" i="8"/>
  <c r="H364" i="8"/>
  <c r="G364" i="8"/>
  <c r="G363" i="8" s="1"/>
  <c r="G362" i="8" s="1"/>
  <c r="G361" i="8" s="1"/>
  <c r="G360" i="8" s="1"/>
  <c r="G359" i="8" s="1"/>
  <c r="G358" i="8" s="1"/>
  <c r="G357" i="8" s="1"/>
  <c r="I355" i="8"/>
  <c r="I354" i="8" s="1"/>
  <c r="H355" i="8"/>
  <c r="H354" i="8" s="1"/>
  <c r="G355" i="8"/>
  <c r="G354" i="8" s="1"/>
  <c r="I351" i="8"/>
  <c r="I350" i="8" s="1"/>
  <c r="H351" i="8"/>
  <c r="H350" i="8" s="1"/>
  <c r="G351" i="8"/>
  <c r="G350" i="8" s="1"/>
  <c r="E350" i="8"/>
  <c r="I342" i="8"/>
  <c r="I341" i="8" s="1"/>
  <c r="I340" i="8" s="1"/>
  <c r="I339" i="8" s="1"/>
  <c r="H342" i="8"/>
  <c r="H341" i="8" s="1"/>
  <c r="H340" i="8" s="1"/>
  <c r="H339" i="8" s="1"/>
  <c r="G342" i="8"/>
  <c r="G341" i="8" s="1"/>
  <c r="G340" i="8" s="1"/>
  <c r="G339" i="8" s="1"/>
  <c r="I337" i="8"/>
  <c r="I336" i="8" s="1"/>
  <c r="I335" i="8" s="1"/>
  <c r="I334" i="8" s="1"/>
  <c r="H337" i="8"/>
  <c r="H336" i="8" s="1"/>
  <c r="H335" i="8" s="1"/>
  <c r="H334" i="8" s="1"/>
  <c r="G337" i="8"/>
  <c r="G336" i="8" s="1"/>
  <c r="G335" i="8" s="1"/>
  <c r="G334" i="8" s="1"/>
  <c r="I331" i="8"/>
  <c r="I330" i="8" s="1"/>
  <c r="I329" i="8" s="1"/>
  <c r="I328" i="8" s="1"/>
  <c r="I327" i="8" s="1"/>
  <c r="H331" i="8"/>
  <c r="H330" i="8" s="1"/>
  <c r="H329" i="8" s="1"/>
  <c r="H328" i="8" s="1"/>
  <c r="H327" i="8" s="1"/>
  <c r="G331" i="8"/>
  <c r="G330" i="8" s="1"/>
  <c r="G329" i="8" s="1"/>
  <c r="G328" i="8" s="1"/>
  <c r="G327" i="8" s="1"/>
  <c r="E330" i="8"/>
  <c r="E331" i="8" s="1"/>
  <c r="E332" i="8" s="1"/>
  <c r="I322" i="8"/>
  <c r="I321" i="8" s="1"/>
  <c r="I320" i="8" s="1"/>
  <c r="I319" i="8" s="1"/>
  <c r="H322" i="8"/>
  <c r="H321" i="8" s="1"/>
  <c r="H320" i="8" s="1"/>
  <c r="H319" i="8" s="1"/>
  <c r="G322" i="8"/>
  <c r="G321" i="8" s="1"/>
  <c r="G320" i="8" s="1"/>
  <c r="G319" i="8" s="1"/>
  <c r="E321" i="8"/>
  <c r="E322" i="8" s="1"/>
  <c r="E323" i="8" s="1"/>
  <c r="I316" i="8"/>
  <c r="I315" i="8" s="1"/>
  <c r="I314" i="8" s="1"/>
  <c r="I313" i="8" s="1"/>
  <c r="H316" i="8"/>
  <c r="H315" i="8" s="1"/>
  <c r="H314" i="8" s="1"/>
  <c r="H313" i="8" s="1"/>
  <c r="G316" i="8"/>
  <c r="G315" i="8" s="1"/>
  <c r="G314" i="8" s="1"/>
  <c r="G313" i="8" s="1"/>
  <c r="E315" i="8"/>
  <c r="E316" i="8" s="1"/>
  <c r="E317" i="8" s="1"/>
  <c r="E318" i="8" s="1"/>
  <c r="G311" i="8"/>
  <c r="G310" i="8" s="1"/>
  <c r="G309" i="8" s="1"/>
  <c r="G308" i="8" s="1"/>
  <c r="I309" i="8"/>
  <c r="I308" i="8" s="1"/>
  <c r="H309" i="8"/>
  <c r="H308" i="8" s="1"/>
  <c r="G303" i="8"/>
  <c r="G302" i="8" s="1"/>
  <c r="G301" i="8" s="1"/>
  <c r="G300" i="8" s="1"/>
  <c r="G299" i="8" s="1"/>
  <c r="G298" i="8" s="1"/>
  <c r="G297" i="8" s="1"/>
  <c r="I303" i="8"/>
  <c r="I302" i="8" s="1"/>
  <c r="I301" i="8" s="1"/>
  <c r="I300" i="8" s="1"/>
  <c r="I299" i="8" s="1"/>
  <c r="I298" i="8" s="1"/>
  <c r="I297" i="8" s="1"/>
  <c r="H303" i="8"/>
  <c r="H302" i="8" s="1"/>
  <c r="H301" i="8" s="1"/>
  <c r="H300" i="8" s="1"/>
  <c r="H299" i="8" s="1"/>
  <c r="H298" i="8" s="1"/>
  <c r="H297" i="8" s="1"/>
  <c r="E302" i="8"/>
  <c r="E303" i="8" s="1"/>
  <c r="E304" i="8" s="1"/>
  <c r="I295" i="8"/>
  <c r="I294" i="8" s="1"/>
  <c r="I293" i="8" s="1"/>
  <c r="I292" i="8" s="1"/>
  <c r="I291" i="8" s="1"/>
  <c r="I290" i="8" s="1"/>
  <c r="I289" i="8" s="1"/>
  <c r="H295" i="8"/>
  <c r="H294" i="8" s="1"/>
  <c r="H293" i="8" s="1"/>
  <c r="H292" i="8" s="1"/>
  <c r="H291" i="8" s="1"/>
  <c r="H290" i="8" s="1"/>
  <c r="H289" i="8" s="1"/>
  <c r="G295" i="8"/>
  <c r="G294" i="8" s="1"/>
  <c r="G293" i="8" s="1"/>
  <c r="G292" i="8" s="1"/>
  <c r="G291" i="8" s="1"/>
  <c r="G290" i="8" s="1"/>
  <c r="G289" i="8" s="1"/>
  <c r="E294" i="8"/>
  <c r="E295" i="8" s="1"/>
  <c r="E296" i="8" s="1"/>
  <c r="I287" i="8"/>
  <c r="I286" i="8" s="1"/>
  <c r="I285" i="8" s="1"/>
  <c r="I284" i="8" s="1"/>
  <c r="H287" i="8"/>
  <c r="H286" i="8" s="1"/>
  <c r="H285" i="8" s="1"/>
  <c r="H284" i="8" s="1"/>
  <c r="G287" i="8"/>
  <c r="G286" i="8" s="1"/>
  <c r="G285" i="8" s="1"/>
  <c r="G284" i="8" s="1"/>
  <c r="I282" i="8"/>
  <c r="I281" i="8" s="1"/>
  <c r="I280" i="8" s="1"/>
  <c r="I279" i="8" s="1"/>
  <c r="H282" i="8"/>
  <c r="H281" i="8" s="1"/>
  <c r="H280" i="8" s="1"/>
  <c r="H279" i="8" s="1"/>
  <c r="G282" i="8"/>
  <c r="G281" i="8" s="1"/>
  <c r="G280" i="8" s="1"/>
  <c r="G279" i="8" s="1"/>
  <c r="I277" i="8"/>
  <c r="I276" i="8" s="1"/>
  <c r="I275" i="8" s="1"/>
  <c r="I274" i="8" s="1"/>
  <c r="H277" i="8"/>
  <c r="H276" i="8" s="1"/>
  <c r="H275" i="8" s="1"/>
  <c r="H274" i="8" s="1"/>
  <c r="G277" i="8"/>
  <c r="G276" i="8" s="1"/>
  <c r="G275" i="8" s="1"/>
  <c r="G274" i="8" s="1"/>
  <c r="I265" i="8"/>
  <c r="I264" i="8" s="1"/>
  <c r="I263" i="8" s="1"/>
  <c r="I262" i="8" s="1"/>
  <c r="I261" i="8" s="1"/>
  <c r="I260" i="8" s="1"/>
  <c r="H265" i="8"/>
  <c r="H264" i="8" s="1"/>
  <c r="H263" i="8" s="1"/>
  <c r="H262" i="8" s="1"/>
  <c r="H261" i="8" s="1"/>
  <c r="H260" i="8" s="1"/>
  <c r="G265" i="8"/>
  <c r="G264" i="8" s="1"/>
  <c r="G263" i="8" s="1"/>
  <c r="G262" i="8" s="1"/>
  <c r="G261" i="8" s="1"/>
  <c r="G260" i="8" s="1"/>
  <c r="I258" i="8"/>
  <c r="I257" i="8" s="1"/>
  <c r="I256" i="8" s="1"/>
  <c r="I255" i="8" s="1"/>
  <c r="I254" i="8" s="1"/>
  <c r="H258" i="8"/>
  <c r="H257" i="8" s="1"/>
  <c r="H256" i="8" s="1"/>
  <c r="H255" i="8" s="1"/>
  <c r="H254" i="8" s="1"/>
  <c r="G258" i="8"/>
  <c r="G257" i="8" s="1"/>
  <c r="G256" i="8" s="1"/>
  <c r="G255" i="8" s="1"/>
  <c r="G254" i="8" s="1"/>
  <c r="G252" i="8"/>
  <c r="G251" i="8" s="1"/>
  <c r="G250" i="8" s="1"/>
  <c r="G249" i="8" s="1"/>
  <c r="I252" i="8"/>
  <c r="I251" i="8" s="1"/>
  <c r="I250" i="8" s="1"/>
  <c r="I249" i="8" s="1"/>
  <c r="H252" i="8"/>
  <c r="H251" i="8" s="1"/>
  <c r="H250" i="8" s="1"/>
  <c r="H249" i="8" s="1"/>
  <c r="G247" i="8"/>
  <c r="G246" i="8" s="1"/>
  <c r="G245" i="8" s="1"/>
  <c r="I242" i="8"/>
  <c r="I241" i="8" s="1"/>
  <c r="H242" i="8"/>
  <c r="H241" i="8" s="1"/>
  <c r="G242" i="8"/>
  <c r="G241" i="8" s="1"/>
  <c r="G237" i="8"/>
  <c r="G236" i="8" s="1"/>
  <c r="I237" i="8"/>
  <c r="I236" i="8" s="1"/>
  <c r="H237" i="8"/>
  <c r="H236" i="8" s="1"/>
  <c r="G233" i="8"/>
  <c r="G232" i="8" s="1"/>
  <c r="G231" i="8" s="1"/>
  <c r="I233" i="8"/>
  <c r="I232" i="8" s="1"/>
  <c r="I231" i="8" s="1"/>
  <c r="H233" i="8"/>
  <c r="H232" i="8" s="1"/>
  <c r="H231" i="8" s="1"/>
  <c r="I225" i="8"/>
  <c r="I224" i="8" s="1"/>
  <c r="I223" i="8" s="1"/>
  <c r="I222" i="8" s="1"/>
  <c r="I221" i="8" s="1"/>
  <c r="I220" i="8" s="1"/>
  <c r="I219" i="8" s="1"/>
  <c r="H225" i="8"/>
  <c r="H224" i="8" s="1"/>
  <c r="H223" i="8" s="1"/>
  <c r="H222" i="8" s="1"/>
  <c r="H221" i="8" s="1"/>
  <c r="H220" i="8" s="1"/>
  <c r="H219" i="8" s="1"/>
  <c r="G225" i="8"/>
  <c r="G224" i="8" s="1"/>
  <c r="G223" i="8" s="1"/>
  <c r="G222" i="8" s="1"/>
  <c r="G221" i="8" s="1"/>
  <c r="G220" i="8" s="1"/>
  <c r="G219" i="8" s="1"/>
  <c r="I216" i="8"/>
  <c r="I215" i="8" s="1"/>
  <c r="I214" i="8" s="1"/>
  <c r="H216" i="8"/>
  <c r="H215" i="8" s="1"/>
  <c r="H214" i="8" s="1"/>
  <c r="G216" i="8"/>
  <c r="G215" i="8" s="1"/>
  <c r="G214" i="8" s="1"/>
  <c r="E215" i="8"/>
  <c r="E216" i="8" s="1"/>
  <c r="E217" i="8" s="1"/>
  <c r="E218" i="8" s="1"/>
  <c r="I211" i="8"/>
  <c r="I210" i="8" s="1"/>
  <c r="I209" i="8" s="1"/>
  <c r="H211" i="8"/>
  <c r="H210" i="8" s="1"/>
  <c r="H209" i="8" s="1"/>
  <c r="G211" i="8"/>
  <c r="G210" i="8" s="1"/>
  <c r="G209" i="8" s="1"/>
  <c r="E210" i="8"/>
  <c r="E211" i="8" s="1"/>
  <c r="E212" i="8" s="1"/>
  <c r="E213" i="8" s="1"/>
  <c r="I205" i="8"/>
  <c r="I204" i="8" s="1"/>
  <c r="H205" i="8"/>
  <c r="H204" i="8" s="1"/>
  <c r="G205" i="8"/>
  <c r="G204" i="8" s="1"/>
  <c r="I200" i="8"/>
  <c r="I199" i="8" s="1"/>
  <c r="H200" i="8"/>
  <c r="H199" i="8" s="1"/>
  <c r="G200" i="8"/>
  <c r="G199" i="8" s="1"/>
  <c r="E199" i="8"/>
  <c r="E200" i="8" s="1"/>
  <c r="E201" i="8" s="1"/>
  <c r="E202" i="8" s="1"/>
  <c r="E203" i="8" s="1"/>
  <c r="E195" i="8"/>
  <c r="E196" i="8" s="1"/>
  <c r="E197" i="8" s="1"/>
  <c r="I189" i="8"/>
  <c r="I188" i="8" s="1"/>
  <c r="H189" i="8"/>
  <c r="H188" i="8" s="1"/>
  <c r="G189" i="8"/>
  <c r="G188" i="8" s="1"/>
  <c r="I184" i="8"/>
  <c r="I183" i="8" s="1"/>
  <c r="H184" i="8"/>
  <c r="H183" i="8" s="1"/>
  <c r="G184" i="8"/>
  <c r="G183" i="8" s="1"/>
  <c r="E183" i="8"/>
  <c r="E185" i="8" s="1"/>
  <c r="E186" i="8" s="1"/>
  <c r="E187" i="8" s="1"/>
  <c r="G178" i="8"/>
  <c r="G177" i="8" s="1"/>
  <c r="I178" i="8"/>
  <c r="I177" i="8" s="1"/>
  <c r="H178" i="8"/>
  <c r="H177" i="8" s="1"/>
  <c r="I175" i="8"/>
  <c r="I174" i="8" s="1"/>
  <c r="H175" i="8"/>
  <c r="H174" i="8" s="1"/>
  <c r="G175" i="8"/>
  <c r="G174" i="8" s="1"/>
  <c r="I170" i="8"/>
  <c r="I169" i="8" s="1"/>
  <c r="H170" i="8"/>
  <c r="H169" i="8" s="1"/>
  <c r="G170" i="8"/>
  <c r="G169" i="8" s="1"/>
  <c r="I165" i="8"/>
  <c r="I164" i="8" s="1"/>
  <c r="H165" i="8"/>
  <c r="H164" i="8" s="1"/>
  <c r="G165" i="8"/>
  <c r="G164" i="8" s="1"/>
  <c r="E161" i="8"/>
  <c r="E162" i="8" s="1"/>
  <c r="I157" i="8"/>
  <c r="I156" i="8" s="1"/>
  <c r="I155" i="8" s="1"/>
  <c r="I154" i="8" s="1"/>
  <c r="H157" i="8"/>
  <c r="H156" i="8" s="1"/>
  <c r="H155" i="8" s="1"/>
  <c r="H154" i="8" s="1"/>
  <c r="G157" i="8"/>
  <c r="G156" i="8" s="1"/>
  <c r="G155" i="8" s="1"/>
  <c r="G154" i="8" s="1"/>
  <c r="I152" i="8"/>
  <c r="I151" i="8" s="1"/>
  <c r="I150" i="8" s="1"/>
  <c r="I149" i="8" s="1"/>
  <c r="H152" i="8"/>
  <c r="H151" i="8" s="1"/>
  <c r="H150" i="8" s="1"/>
  <c r="H149" i="8" s="1"/>
  <c r="G152" i="8"/>
  <c r="G151" i="8" s="1"/>
  <c r="G150" i="8" s="1"/>
  <c r="G149" i="8" s="1"/>
  <c r="I145" i="8"/>
  <c r="I144" i="8" s="1"/>
  <c r="I143" i="8" s="1"/>
  <c r="I142" i="8" s="1"/>
  <c r="H145" i="8"/>
  <c r="H144" i="8" s="1"/>
  <c r="H143" i="8" s="1"/>
  <c r="H142" i="8" s="1"/>
  <c r="G145" i="8"/>
  <c r="G144" i="8" s="1"/>
  <c r="G143" i="8" s="1"/>
  <c r="G142" i="8" s="1"/>
  <c r="I140" i="8"/>
  <c r="I139" i="8" s="1"/>
  <c r="I138" i="8" s="1"/>
  <c r="I137" i="8" s="1"/>
  <c r="H140" i="8"/>
  <c r="H139" i="8" s="1"/>
  <c r="H138" i="8" s="1"/>
  <c r="H137" i="8" s="1"/>
  <c r="G140" i="8"/>
  <c r="G139" i="8" s="1"/>
  <c r="G138" i="8" s="1"/>
  <c r="G137" i="8" s="1"/>
  <c r="I133" i="8"/>
  <c r="I132" i="8" s="1"/>
  <c r="H133" i="8"/>
  <c r="H132" i="8" s="1"/>
  <c r="G133" i="8"/>
  <c r="G132" i="8" s="1"/>
  <c r="G129" i="8"/>
  <c r="G128" i="8" s="1"/>
  <c r="I129" i="8"/>
  <c r="I128" i="8" s="1"/>
  <c r="H129" i="8"/>
  <c r="H128" i="8" s="1"/>
  <c r="E129" i="8"/>
  <c r="E130" i="8" s="1"/>
  <c r="E132" i="8" s="1"/>
  <c r="E133" i="8" s="1"/>
  <c r="E134" i="8" s="1"/>
  <c r="E135" i="8" s="1"/>
  <c r="I121" i="8"/>
  <c r="I120" i="8" s="1"/>
  <c r="I119" i="8" s="1"/>
  <c r="I115" i="8" s="1"/>
  <c r="I114" i="8" s="1"/>
  <c r="I113" i="8" s="1"/>
  <c r="H121" i="8"/>
  <c r="H120" i="8" s="1"/>
  <c r="H119" i="8" s="1"/>
  <c r="H115" i="8" s="1"/>
  <c r="H114" i="8" s="1"/>
  <c r="H113" i="8" s="1"/>
  <c r="G121" i="8"/>
  <c r="G120" i="8" s="1"/>
  <c r="G119" i="8" s="1"/>
  <c r="G115" i="8" s="1"/>
  <c r="G114" i="8" s="1"/>
  <c r="G113" i="8" s="1"/>
  <c r="E120" i="8"/>
  <c r="E121" i="8" s="1"/>
  <c r="E122" i="8" s="1"/>
  <c r="E123" i="8" s="1"/>
  <c r="I111" i="8"/>
  <c r="I110" i="8" s="1"/>
  <c r="H111" i="8"/>
  <c r="H110" i="8" s="1"/>
  <c r="G111" i="8"/>
  <c r="G110" i="8" s="1"/>
  <c r="I107" i="8"/>
  <c r="I106" i="8" s="1"/>
  <c r="H107" i="8"/>
  <c r="H106" i="8" s="1"/>
  <c r="G107" i="8"/>
  <c r="G106" i="8" s="1"/>
  <c r="E100" i="8"/>
  <c r="I99" i="8"/>
  <c r="I98" i="8" s="1"/>
  <c r="I97" i="8" s="1"/>
  <c r="I96" i="8" s="1"/>
  <c r="I95" i="8" s="1"/>
  <c r="I94" i="8" s="1"/>
  <c r="H99" i="8"/>
  <c r="H98" i="8" s="1"/>
  <c r="H97" i="8" s="1"/>
  <c r="H96" i="8" s="1"/>
  <c r="H95" i="8" s="1"/>
  <c r="H94" i="8" s="1"/>
  <c r="G99" i="8"/>
  <c r="G98" i="8" s="1"/>
  <c r="G97" i="8" s="1"/>
  <c r="G96" i="8" s="1"/>
  <c r="G95" i="8" s="1"/>
  <c r="G94" i="8" s="1"/>
  <c r="I89" i="8"/>
  <c r="I88" i="8" s="1"/>
  <c r="H89" i="8"/>
  <c r="H88" i="8" s="1"/>
  <c r="G89" i="8"/>
  <c r="G88" i="8" s="1"/>
  <c r="I84" i="8"/>
  <c r="I83" i="8" s="1"/>
  <c r="H84" i="8"/>
  <c r="H83" i="8" s="1"/>
  <c r="G84" i="8"/>
  <c r="G83" i="8" s="1"/>
  <c r="I79" i="8"/>
  <c r="I78" i="8" s="1"/>
  <c r="H79" i="8"/>
  <c r="H78" i="8" s="1"/>
  <c r="G79" i="8"/>
  <c r="G78" i="8" s="1"/>
  <c r="E78" i="8"/>
  <c r="E79" i="8" s="1"/>
  <c r="E80" i="8" s="1"/>
  <c r="E81" i="8" s="1"/>
  <c r="E82" i="8" s="1"/>
  <c r="E83" i="8" s="1"/>
  <c r="E84" i="8" s="1"/>
  <c r="E85" i="8" s="1"/>
  <c r="E86" i="8" s="1"/>
  <c r="E88" i="8" s="1"/>
  <c r="E89" i="8" s="1"/>
  <c r="E90" i="8" s="1"/>
  <c r="E75" i="8"/>
  <c r="E76" i="8" s="1"/>
  <c r="I71" i="8"/>
  <c r="I70" i="8" s="1"/>
  <c r="H71" i="8"/>
  <c r="H70" i="8" s="1"/>
  <c r="G71" i="8"/>
  <c r="G70" i="8" s="1"/>
  <c r="I66" i="8"/>
  <c r="I65" i="8" s="1"/>
  <c r="H66" i="8"/>
  <c r="H65" i="8" s="1"/>
  <c r="G66" i="8"/>
  <c r="G65" i="8" s="1"/>
  <c r="E65" i="8"/>
  <c r="E66" i="8" s="1"/>
  <c r="E67" i="8" s="1"/>
  <c r="E68" i="8" s="1"/>
  <c r="E69" i="8" s="1"/>
  <c r="E70" i="8" s="1"/>
  <c r="E71" i="8" s="1"/>
  <c r="E72" i="8" s="1"/>
  <c r="E73" i="8" s="1"/>
  <c r="I58" i="8"/>
  <c r="I57" i="8" s="1"/>
  <c r="H58" i="8"/>
  <c r="H57" i="8" s="1"/>
  <c r="G58" i="8"/>
  <c r="G57" i="8" s="1"/>
  <c r="I53" i="8"/>
  <c r="I52" i="8" s="1"/>
  <c r="H53" i="8"/>
  <c r="H52" i="8" s="1"/>
  <c r="G53" i="8"/>
  <c r="G52" i="8" s="1"/>
  <c r="E52" i="8"/>
  <c r="E53" i="8" s="1"/>
  <c r="E54" i="8" s="1"/>
  <c r="E55" i="8" s="1"/>
  <c r="E56" i="8" s="1"/>
  <c r="I47" i="8"/>
  <c r="H47" i="8"/>
  <c r="G47" i="8"/>
  <c r="I43" i="8"/>
  <c r="I42" i="8" s="1"/>
  <c r="H43" i="8"/>
  <c r="H42" i="8" s="1"/>
  <c r="G43" i="8"/>
  <c r="G42" i="8" s="1"/>
  <c r="I33" i="8"/>
  <c r="I32" i="8" s="1"/>
  <c r="I31" i="8" s="1"/>
  <c r="I30" i="8" s="1"/>
  <c r="I29" i="8" s="1"/>
  <c r="I28" i="8" s="1"/>
  <c r="I27" i="8" s="1"/>
  <c r="H33" i="8"/>
  <c r="H32" i="8" s="1"/>
  <c r="H31" i="8" s="1"/>
  <c r="H30" i="8" s="1"/>
  <c r="H29" i="8" s="1"/>
  <c r="H28" i="8" s="1"/>
  <c r="H27" i="8" s="1"/>
  <c r="G33" i="8"/>
  <c r="G32" i="8" s="1"/>
  <c r="G31" i="8" s="1"/>
  <c r="G30" i="8" s="1"/>
  <c r="G29" i="8" s="1"/>
  <c r="G28" i="8" s="1"/>
  <c r="G27" i="8" s="1"/>
  <c r="I22" i="8"/>
  <c r="I21" i="8" s="1"/>
  <c r="I20" i="8" s="1"/>
  <c r="I19" i="8" s="1"/>
  <c r="I18" i="8" s="1"/>
  <c r="I17" i="8" s="1"/>
  <c r="I16" i="8" s="1"/>
  <c r="I15" i="8" s="1"/>
  <c r="I14" i="8" s="1"/>
  <c r="H22" i="8"/>
  <c r="H21" i="8" s="1"/>
  <c r="H20" i="8" s="1"/>
  <c r="H19" i="8" s="1"/>
  <c r="H18" i="8" s="1"/>
  <c r="H17" i="8" s="1"/>
  <c r="H16" i="8" s="1"/>
  <c r="H15" i="8" s="1"/>
  <c r="H14" i="8" s="1"/>
  <c r="G22" i="8"/>
  <c r="G21" i="8" s="1"/>
  <c r="G20" i="8" s="1"/>
  <c r="G19" i="8" s="1"/>
  <c r="G18" i="8" s="1"/>
  <c r="G17" i="8" s="1"/>
  <c r="G16" i="8" s="1"/>
  <c r="G15" i="8" s="1"/>
  <c r="G14" i="8" s="1"/>
  <c r="H1047" i="8" l="1"/>
  <c r="H760" i="8"/>
  <c r="H816" i="8"/>
  <c r="H815" i="8" s="1"/>
  <c r="H814" i="8" s="1"/>
  <c r="H813" i="8" s="1"/>
  <c r="G760" i="8"/>
  <c r="I760" i="8"/>
  <c r="I759" i="8" s="1"/>
  <c r="I758" i="8" s="1"/>
  <c r="I884" i="8"/>
  <c r="I883" i="8" s="1"/>
  <c r="G610" i="8"/>
  <c r="I794" i="8"/>
  <c r="I793" i="8" s="1"/>
  <c r="I792" i="8" s="1"/>
  <c r="I791" i="8" s="1"/>
  <c r="I790" i="8" s="1"/>
  <c r="G935" i="8"/>
  <c r="G934" i="8" s="1"/>
  <c r="G929" i="8" s="1"/>
  <c r="H730" i="8"/>
  <c r="H729" i="8" s="1"/>
  <c r="I769" i="8"/>
  <c r="I1046" i="8"/>
  <c r="H557" i="8"/>
  <c r="H556" i="8" s="1"/>
  <c r="G951" i="8"/>
  <c r="G950" i="8" s="1"/>
  <c r="G949" i="8" s="1"/>
  <c r="G948" i="8" s="1"/>
  <c r="G689" i="8"/>
  <c r="G688" i="8" s="1"/>
  <c r="G687" i="8" s="1"/>
  <c r="I557" i="8"/>
  <c r="I556" i="8" s="1"/>
  <c r="G594" i="8"/>
  <c r="E582" i="8"/>
  <c r="G696" i="8"/>
  <c r="G837" i="8"/>
  <c r="G836" i="8" s="1"/>
  <c r="G835" i="8" s="1"/>
  <c r="H913" i="8"/>
  <c r="I980" i="8"/>
  <c r="I979" i="8" s="1"/>
  <c r="I972" i="8" s="1"/>
  <c r="I971" i="8" s="1"/>
  <c r="I970" i="8" s="1"/>
  <c r="H884" i="8"/>
  <c r="H883" i="8" s="1"/>
  <c r="H1115" i="8"/>
  <c r="H1110" i="8" s="1"/>
  <c r="H1109" i="8" s="1"/>
  <c r="H1108" i="8" s="1"/>
  <c r="H1107" i="8" s="1"/>
  <c r="G1137" i="8"/>
  <c r="H696" i="8"/>
  <c r="H686" i="8" s="1"/>
  <c r="H594" i="8"/>
  <c r="I41" i="8"/>
  <c r="I40" i="8" s="1"/>
  <c r="G619" i="8"/>
  <c r="G618" i="8" s="1"/>
  <c r="G617" i="8" s="1"/>
  <c r="G870" i="8"/>
  <c r="G869" i="8" s="1"/>
  <c r="I929" i="8"/>
  <c r="H619" i="8"/>
  <c r="H618" i="8" s="1"/>
  <c r="H617" i="8" s="1"/>
  <c r="G717" i="8"/>
  <c r="G716" i="8" s="1"/>
  <c r="G715" i="8" s="1"/>
  <c r="G707" i="8" s="1"/>
  <c r="H1037" i="8"/>
  <c r="H1036" i="8" s="1"/>
  <c r="G432" i="8"/>
  <c r="G431" i="8" s="1"/>
  <c r="G430" i="8" s="1"/>
  <c r="G429" i="8" s="1"/>
  <c r="G428" i="8" s="1"/>
  <c r="H603" i="8"/>
  <c r="G874" i="8"/>
  <c r="G922" i="8"/>
  <c r="G913" i="8" s="1"/>
  <c r="G1130" i="8"/>
  <c r="G564" i="8"/>
  <c r="I587" i="8"/>
  <c r="I717" i="8"/>
  <c r="I716" i="8" s="1"/>
  <c r="I715" i="8" s="1"/>
  <c r="I707" i="8" s="1"/>
  <c r="H1006" i="8"/>
  <c r="I1095" i="8"/>
  <c r="I1094" i="8" s="1"/>
  <c r="G487" i="8"/>
  <c r="G465" i="8" s="1"/>
  <c r="G525" i="8"/>
  <c r="G511" i="8"/>
  <c r="G655" i="8"/>
  <c r="G654" i="8"/>
  <c r="G653" i="8" s="1"/>
  <c r="G1064" i="8"/>
  <c r="H1076" i="8"/>
  <c r="H1075" i="8" s="1"/>
  <c r="H874" i="8"/>
  <c r="H525" i="8"/>
  <c r="I610" i="8"/>
  <c r="E184" i="8"/>
  <c r="G587" i="8"/>
  <c r="I619" i="8"/>
  <c r="I618" i="8" s="1"/>
  <c r="I617" i="8" s="1"/>
  <c r="I1130" i="8"/>
  <c r="G182" i="8"/>
  <c r="G535" i="8"/>
  <c r="H564" i="8"/>
  <c r="I603" i="8"/>
  <c r="H673" i="8"/>
  <c r="H672" i="8" s="1"/>
  <c r="H671" i="8" s="1"/>
  <c r="H670" i="8" s="1"/>
  <c r="H669" i="8" s="1"/>
  <c r="G730" i="8"/>
  <c r="I913" i="8"/>
  <c r="H929" i="8"/>
  <c r="G997" i="8"/>
  <c r="G996" i="8" s="1"/>
  <c r="G995" i="8" s="1"/>
  <c r="G64" i="8"/>
  <c r="G63" i="8" s="1"/>
  <c r="G62" i="8" s="1"/>
  <c r="G61" i="8" s="1"/>
  <c r="H182" i="8"/>
  <c r="G235" i="8"/>
  <c r="G230" i="8" s="1"/>
  <c r="G229" i="8" s="1"/>
  <c r="G228" i="8" s="1"/>
  <c r="G227" i="8" s="1"/>
  <c r="I564" i="8"/>
  <c r="H654" i="8"/>
  <c r="H653" i="8" s="1"/>
  <c r="G980" i="8"/>
  <c r="I1115" i="8"/>
  <c r="I1110" i="8" s="1"/>
  <c r="I1109" i="8" s="1"/>
  <c r="I1108" i="8" s="1"/>
  <c r="I1107" i="8" s="1"/>
  <c r="H1130" i="8"/>
  <c r="H1149" i="8"/>
  <c r="H1148" i="8" s="1"/>
  <c r="H1147" i="8" s="1"/>
  <c r="H1146" i="8" s="1"/>
  <c r="H1145" i="8" s="1"/>
  <c r="H1144" i="8" s="1"/>
  <c r="I182" i="8"/>
  <c r="H769" i="8"/>
  <c r="G816" i="8"/>
  <c r="G815" i="8" s="1"/>
  <c r="G814" i="8" s="1"/>
  <c r="G813" i="8" s="1"/>
  <c r="G41" i="8"/>
  <c r="G40" i="8" s="1"/>
  <c r="G675" i="8"/>
  <c r="G674" i="8" s="1"/>
  <c r="H717" i="8"/>
  <c r="H716" i="8" s="1"/>
  <c r="H715" i="8" s="1"/>
  <c r="H707" i="8" s="1"/>
  <c r="G865" i="8"/>
  <c r="G864" i="8" s="1"/>
  <c r="G1047" i="8"/>
  <c r="G1046" i="8" s="1"/>
  <c r="H1137" i="8"/>
  <c r="H487" i="8"/>
  <c r="H465" i="8" s="1"/>
  <c r="G769" i="8"/>
  <c r="I1137" i="8"/>
  <c r="I1149" i="8"/>
  <c r="I1148" i="8" s="1"/>
  <c r="I1147" i="8" s="1"/>
  <c r="I1146" i="8" s="1"/>
  <c r="I1145" i="8" s="1"/>
  <c r="I1144" i="8" s="1"/>
  <c r="I412" i="8"/>
  <c r="I411" i="8" s="1"/>
  <c r="I410" i="8" s="1"/>
  <c r="I409" i="8" s="1"/>
  <c r="I487" i="8"/>
  <c r="I465" i="8" s="1"/>
  <c r="H858" i="8"/>
  <c r="I1076" i="8"/>
  <c r="I1075" i="8" s="1"/>
  <c r="G1149" i="8"/>
  <c r="G1148" i="8" s="1"/>
  <c r="G1147" i="8" s="1"/>
  <c r="G1146" i="8" s="1"/>
  <c r="G1145" i="8" s="1"/>
  <c r="G1144" i="8" s="1"/>
  <c r="I307" i="8"/>
  <c r="I306" i="8" s="1"/>
  <c r="I305" i="8" s="1"/>
  <c r="H412" i="8"/>
  <c r="H411" i="8" s="1"/>
  <c r="H410" i="8" s="1"/>
  <c r="H409" i="8" s="1"/>
  <c r="I374" i="8"/>
  <c r="I368" i="8" s="1"/>
  <c r="I367" i="8" s="1"/>
  <c r="I366" i="8" s="1"/>
  <c r="I349" i="8"/>
  <c r="I348" i="8" s="1"/>
  <c r="I347" i="8" s="1"/>
  <c r="I346" i="8" s="1"/>
  <c r="I345" i="8" s="1"/>
  <c r="H374" i="8"/>
  <c r="H368" i="8" s="1"/>
  <c r="H367" i="8" s="1"/>
  <c r="H366" i="8" s="1"/>
  <c r="H349" i="8"/>
  <c r="H348" i="8" s="1"/>
  <c r="H347" i="8" s="1"/>
  <c r="H346" i="8" s="1"/>
  <c r="H345" i="8" s="1"/>
  <c r="H333" i="8"/>
  <c r="H326" i="8" s="1"/>
  <c r="H325" i="8" s="1"/>
  <c r="G333" i="8"/>
  <c r="G326" i="8" s="1"/>
  <c r="G325" i="8" s="1"/>
  <c r="I333" i="8"/>
  <c r="I326" i="8" s="1"/>
  <c r="I325" i="8" s="1"/>
  <c r="H307" i="8"/>
  <c r="H306" i="8" s="1"/>
  <c r="H305" i="8" s="1"/>
  <c r="G307" i="8"/>
  <c r="G306" i="8" s="1"/>
  <c r="G305" i="8" s="1"/>
  <c r="I273" i="8"/>
  <c r="I272" i="8" s="1"/>
  <c r="I271" i="8" s="1"/>
  <c r="H273" i="8"/>
  <c r="H272" i="8" s="1"/>
  <c r="H271" i="8" s="1"/>
  <c r="H235" i="8"/>
  <c r="H230" i="8" s="1"/>
  <c r="H229" i="8" s="1"/>
  <c r="H228" i="8" s="1"/>
  <c r="H227" i="8" s="1"/>
  <c r="I198" i="8"/>
  <c r="I197" i="8" s="1"/>
  <c r="I196" i="8" s="1"/>
  <c r="I195" i="8" s="1"/>
  <c r="I194" i="8" s="1"/>
  <c r="H198" i="8"/>
  <c r="H197" i="8" s="1"/>
  <c r="H196" i="8" s="1"/>
  <c r="H195" i="8" s="1"/>
  <c r="H194" i="8" s="1"/>
  <c r="H163" i="8"/>
  <c r="G163" i="8"/>
  <c r="I148" i="8"/>
  <c r="I147" i="8" s="1"/>
  <c r="H148" i="8"/>
  <c r="H147" i="8" s="1"/>
  <c r="G148" i="8"/>
  <c r="G147" i="8" s="1"/>
  <c r="I127" i="8"/>
  <c r="I126" i="8" s="1"/>
  <c r="I125" i="8" s="1"/>
  <c r="I124" i="8" s="1"/>
  <c r="H127" i="8"/>
  <c r="H126" i="8" s="1"/>
  <c r="H125" i="8" s="1"/>
  <c r="H124" i="8" s="1"/>
  <c r="G127" i="8"/>
  <c r="G126" i="8" s="1"/>
  <c r="G125" i="8" s="1"/>
  <c r="G124" i="8" s="1"/>
  <c r="H105" i="8"/>
  <c r="H104" i="8" s="1"/>
  <c r="H103" i="8" s="1"/>
  <c r="H102" i="8" s="1"/>
  <c r="G77" i="8"/>
  <c r="G76" i="8" s="1"/>
  <c r="G75" i="8" s="1"/>
  <c r="G74" i="8" s="1"/>
  <c r="H77" i="8"/>
  <c r="H76" i="8" s="1"/>
  <c r="H75" i="8" s="1"/>
  <c r="H74" i="8" s="1"/>
  <c r="I64" i="8"/>
  <c r="I63" i="8" s="1"/>
  <c r="I62" i="8" s="1"/>
  <c r="I61" i="8" s="1"/>
  <c r="H64" i="8"/>
  <c r="H63" i="8" s="1"/>
  <c r="H62" i="8" s="1"/>
  <c r="H61" i="8" s="1"/>
  <c r="I51" i="8"/>
  <c r="I50" i="8" s="1"/>
  <c r="G51" i="8"/>
  <c r="G50" i="8" s="1"/>
  <c r="H51" i="8"/>
  <c r="H50" i="8" s="1"/>
  <c r="H41" i="8"/>
  <c r="H40" i="8" s="1"/>
  <c r="E92" i="8"/>
  <c r="E93" i="8" s="1"/>
  <c r="E91" i="8"/>
  <c r="G273" i="8"/>
  <c r="G272" i="8" s="1"/>
  <c r="G271" i="8" s="1"/>
  <c r="E204" i="8"/>
  <c r="E205" i="8"/>
  <c r="I77" i="8"/>
  <c r="I76" i="8" s="1"/>
  <c r="I75" i="8" s="1"/>
  <c r="I74" i="8" s="1"/>
  <c r="I105" i="8"/>
  <c r="I104" i="8" s="1"/>
  <c r="I103" i="8" s="1"/>
  <c r="I102" i="8" s="1"/>
  <c r="I163" i="8"/>
  <c r="I511" i="8"/>
  <c r="G198" i="8"/>
  <c r="G197" i="8" s="1"/>
  <c r="G196" i="8" s="1"/>
  <c r="G195" i="8" s="1"/>
  <c r="G194" i="8" s="1"/>
  <c r="G349" i="8"/>
  <c r="G348" i="8" s="1"/>
  <c r="G347" i="8" s="1"/>
  <c r="G346" i="8" s="1"/>
  <c r="G345" i="8" s="1"/>
  <c r="G412" i="8"/>
  <c r="G411" i="8" s="1"/>
  <c r="G410" i="8" s="1"/>
  <c r="G409" i="8" s="1"/>
  <c r="I432" i="8"/>
  <c r="I431" i="8" s="1"/>
  <c r="I430" i="8" s="1"/>
  <c r="I429" i="8" s="1"/>
  <c r="I428" i="8" s="1"/>
  <c r="I535" i="8"/>
  <c r="I235" i="8"/>
  <c r="I230" i="8" s="1"/>
  <c r="I229" i="8" s="1"/>
  <c r="I228" i="8" s="1"/>
  <c r="I227" i="8" s="1"/>
  <c r="H511" i="8"/>
  <c r="G105" i="8"/>
  <c r="G104" i="8" s="1"/>
  <c r="G103" i="8" s="1"/>
  <c r="G102" i="8" s="1"/>
  <c r="G374" i="8"/>
  <c r="G368" i="8" s="1"/>
  <c r="G367" i="8" s="1"/>
  <c r="G366" i="8" s="1"/>
  <c r="H432" i="8"/>
  <c r="H431" i="8" s="1"/>
  <c r="H430" i="8" s="1"/>
  <c r="H429" i="8" s="1"/>
  <c r="H428" i="8" s="1"/>
  <c r="I525" i="8"/>
  <c r="H587" i="8"/>
  <c r="G603" i="8"/>
  <c r="I654" i="8"/>
  <c r="I653" i="8" s="1"/>
  <c r="I656" i="8"/>
  <c r="I655" i="8"/>
  <c r="G557" i="8"/>
  <c r="G556" i="8" s="1"/>
  <c r="I594" i="8"/>
  <c r="H610" i="8"/>
  <c r="G1006" i="8"/>
  <c r="H835" i="8"/>
  <c r="H828" i="8" s="1"/>
  <c r="H827" i="8" s="1"/>
  <c r="H826" i="8" s="1"/>
  <c r="G656" i="8"/>
  <c r="H794" i="8"/>
  <c r="H793" i="8" s="1"/>
  <c r="H792" i="8" s="1"/>
  <c r="H791" i="8" s="1"/>
  <c r="H790" i="8" s="1"/>
  <c r="I730" i="8"/>
  <c r="I729" i="8" s="1"/>
  <c r="I728" i="8" s="1"/>
  <c r="H759" i="8"/>
  <c r="H758" i="8" s="1"/>
  <c r="I696" i="8"/>
  <c r="I686" i="8" s="1"/>
  <c r="G794" i="8"/>
  <c r="G793" i="8" s="1"/>
  <c r="G792" i="8" s="1"/>
  <c r="G791" i="8" s="1"/>
  <c r="G790" i="8" s="1"/>
  <c r="H655" i="8"/>
  <c r="H656" i="8"/>
  <c r="G759" i="8"/>
  <c r="G758" i="8" s="1"/>
  <c r="G1076" i="8"/>
  <c r="G1075" i="8" s="1"/>
  <c r="I673" i="8"/>
  <c r="I672" i="8" s="1"/>
  <c r="I671" i="8" s="1"/>
  <c r="I670" i="8" s="1"/>
  <c r="I669" i="8" s="1"/>
  <c r="I835" i="8"/>
  <c r="I828" i="8" s="1"/>
  <c r="I827" i="8" s="1"/>
  <c r="I826" i="8" s="1"/>
  <c r="I812" i="8" s="1"/>
  <c r="I811" i="8" s="1"/>
  <c r="G1115" i="8"/>
  <c r="G1110" i="8" s="1"/>
  <c r="G1109" i="8" s="1"/>
  <c r="G1108" i="8" s="1"/>
  <c r="G1107" i="8" s="1"/>
  <c r="I1064" i="8"/>
  <c r="G1095" i="8"/>
  <c r="G1094" i="8" s="1"/>
  <c r="G831" i="8"/>
  <c r="G830" i="8" s="1"/>
  <c r="G829" i="8" s="1"/>
  <c r="I874" i="8"/>
  <c r="G884" i="8"/>
  <c r="G883" i="8" s="1"/>
  <c r="I1037" i="8"/>
  <c r="I1036" i="8" s="1"/>
  <c r="H1095" i="8"/>
  <c r="H1094" i="8" s="1"/>
  <c r="H980" i="8"/>
  <c r="H979" i="8" s="1"/>
  <c r="H972" i="8" s="1"/>
  <c r="H971" i="8" s="1"/>
  <c r="H970" i="8" s="1"/>
  <c r="G1037" i="8"/>
  <c r="G1036" i="8" s="1"/>
  <c r="I858" i="8"/>
  <c r="I1006" i="8"/>
  <c r="H1046" i="8"/>
  <c r="H1064" i="8"/>
  <c r="G907" i="8" l="1"/>
  <c r="G906" i="8" s="1"/>
  <c r="G905" i="8" s="1"/>
  <c r="G904" i="8" s="1"/>
  <c r="G858" i="8"/>
  <c r="H812" i="8"/>
  <c r="H811" i="8" s="1"/>
  <c r="I1035" i="8"/>
  <c r="I1034" i="8" s="1"/>
  <c r="I1033" i="8" s="1"/>
  <c r="G39" i="8"/>
  <c r="G38" i="8" s="1"/>
  <c r="G37" i="8" s="1"/>
  <c r="H1063" i="8"/>
  <c r="G729" i="8"/>
  <c r="G728" i="8" s="1"/>
  <c r="G602" i="8"/>
  <c r="G601" i="8" s="1"/>
  <c r="H728" i="8"/>
  <c r="H1005" i="8"/>
  <c r="I39" i="8"/>
  <c r="I38" i="8" s="1"/>
  <c r="I37" i="8" s="1"/>
  <c r="G828" i="8"/>
  <c r="G827" i="8" s="1"/>
  <c r="G826" i="8" s="1"/>
  <c r="G812" i="8" s="1"/>
  <c r="G811" i="8" s="1"/>
  <c r="H1129" i="8"/>
  <c r="H1128" i="8" s="1"/>
  <c r="H1127" i="8" s="1"/>
  <c r="H1126" i="8" s="1"/>
  <c r="H1106" i="8" s="1"/>
  <c r="G979" i="8"/>
  <c r="G972" i="8" s="1"/>
  <c r="G971" i="8" s="1"/>
  <c r="G970" i="8" s="1"/>
  <c r="H1035" i="8"/>
  <c r="H1034" i="8" s="1"/>
  <c r="H1033" i="8" s="1"/>
  <c r="G162" i="8"/>
  <c r="G161" i="8" s="1"/>
  <c r="G160" i="8" s="1"/>
  <c r="G101" i="8" s="1"/>
  <c r="I1063" i="8"/>
  <c r="I907" i="8"/>
  <c r="G1063" i="8"/>
  <c r="H852" i="8"/>
  <c r="H851" i="8" s="1"/>
  <c r="H850" i="8" s="1"/>
  <c r="H849" i="8" s="1"/>
  <c r="G686" i="8"/>
  <c r="I852" i="8"/>
  <c r="I851" i="8" s="1"/>
  <c r="I850" i="8" s="1"/>
  <c r="I849" i="8" s="1"/>
  <c r="H907" i="8"/>
  <c r="G1129" i="8"/>
  <c r="G1128" i="8" s="1"/>
  <c r="G1127" i="8" s="1"/>
  <c r="G1126" i="8" s="1"/>
  <c r="G1106" i="8" s="1"/>
  <c r="H668" i="8"/>
  <c r="H667" i="8" s="1"/>
  <c r="G852" i="8"/>
  <c r="G851" i="8" s="1"/>
  <c r="G850" i="8" s="1"/>
  <c r="G849" i="8" s="1"/>
  <c r="H162" i="8"/>
  <c r="H161" i="8" s="1"/>
  <c r="H160" i="8" s="1"/>
  <c r="H101" i="8" s="1"/>
  <c r="G1035" i="8"/>
  <c r="G1034" i="8" s="1"/>
  <c r="G673" i="8"/>
  <c r="G672" i="8" s="1"/>
  <c r="G671" i="8" s="1"/>
  <c r="G670" i="8" s="1"/>
  <c r="G669" i="8" s="1"/>
  <c r="I162" i="8"/>
  <c r="I161" i="8" s="1"/>
  <c r="I160" i="8" s="1"/>
  <c r="I101" i="8" s="1"/>
  <c r="G1005" i="8"/>
  <c r="G524" i="8"/>
  <c r="G503" i="8" s="1"/>
  <c r="G502" i="8" s="1"/>
  <c r="I524" i="8"/>
  <c r="I503" i="8" s="1"/>
  <c r="I502" i="8" s="1"/>
  <c r="I586" i="8"/>
  <c r="I585" i="8" s="1"/>
  <c r="H524" i="8"/>
  <c r="H503" i="8" s="1"/>
  <c r="H502" i="8" s="1"/>
  <c r="H602" i="8"/>
  <c r="H601" i="8" s="1"/>
  <c r="G586" i="8"/>
  <c r="G585" i="8" s="1"/>
  <c r="H586" i="8"/>
  <c r="H585" i="8" s="1"/>
  <c r="I602" i="8"/>
  <c r="I601" i="8" s="1"/>
  <c r="I1129" i="8"/>
  <c r="I1128" i="8" s="1"/>
  <c r="I1127" i="8" s="1"/>
  <c r="I1126" i="8" s="1"/>
  <c r="I1106" i="8" s="1"/>
  <c r="I344" i="8"/>
  <c r="H344" i="8"/>
  <c r="G344" i="8"/>
  <c r="H270" i="8"/>
  <c r="I270" i="8"/>
  <c r="G193" i="8"/>
  <c r="I193" i="8"/>
  <c r="H39" i="8"/>
  <c r="H38" i="8" s="1"/>
  <c r="H37" i="8" s="1"/>
  <c r="G270" i="8"/>
  <c r="I1005" i="8"/>
  <c r="I668" i="8"/>
  <c r="I667" i="8" s="1"/>
  <c r="H193" i="8"/>
  <c r="H906" i="8" l="1"/>
  <c r="H905" i="8" s="1"/>
  <c r="H904" i="8" s="1"/>
  <c r="I906" i="8"/>
  <c r="I905" i="8" s="1"/>
  <c r="I904" i="8" s="1"/>
  <c r="G1033" i="8"/>
  <c r="G848" i="8" s="1"/>
  <c r="G810" i="8" s="1"/>
  <c r="G584" i="8"/>
  <c r="G583" i="8" s="1"/>
  <c r="G574" i="8" s="1"/>
  <c r="G668" i="8"/>
  <c r="G667" i="8" s="1"/>
  <c r="I584" i="8"/>
  <c r="G26" i="8"/>
  <c r="H584" i="8"/>
  <c r="H26" i="8"/>
  <c r="I26" i="8"/>
  <c r="I848" i="8" l="1"/>
  <c r="I810" i="8" s="1"/>
  <c r="H848" i="8"/>
  <c r="H810" i="8" s="1"/>
  <c r="G25" i="8"/>
  <c r="G1165" i="8" s="1"/>
  <c r="G1180" i="8" s="1"/>
  <c r="G1179" i="8" s="1"/>
  <c r="G1178" i="8" s="1"/>
  <c r="G1177" i="8" s="1"/>
  <c r="G1172" i="8" s="1"/>
  <c r="G1171" i="8" s="1"/>
  <c r="I583" i="8"/>
  <c r="H583" i="8"/>
  <c r="H574" i="8" l="1"/>
  <c r="H25" i="8" s="1"/>
  <c r="H1165" i="8" s="1"/>
  <c r="H1180" i="8" s="1"/>
  <c r="H1179" i="8" s="1"/>
  <c r="H1178" i="8" s="1"/>
  <c r="H1177" i="8" s="1"/>
  <c r="H1172" i="8" s="1"/>
  <c r="H1171" i="8" s="1"/>
  <c r="I574" i="8"/>
  <c r="I25" i="8" s="1"/>
  <c r="I1165" i="8" s="1"/>
  <c r="I1180" i="8" s="1"/>
  <c r="I1179" i="8" s="1"/>
  <c r="I1178" i="8" s="1"/>
  <c r="I1177" i="8" s="1"/>
  <c r="I1172" i="8" s="1"/>
  <c r="I1171" i="8" s="1"/>
</calcChain>
</file>

<file path=xl/sharedStrings.xml><?xml version="1.0" encoding="utf-8"?>
<sst xmlns="http://schemas.openxmlformats.org/spreadsheetml/2006/main" count="5708" uniqueCount="768">
  <si>
    <t>Комитет по бюджету и финансам администрации Соболевского муниципального района Камчатского края</t>
  </si>
  <si>
    <t>Утверждаю</t>
  </si>
  <si>
    <t xml:space="preserve"> (наименование финансового ( уполномоченного)  органа)</t>
  </si>
  <si>
    <t>Руководитель Комитета по бюджету и финансам администрации Соболевского муниципального района</t>
  </si>
  <si>
    <t>________________________________________</t>
  </si>
  <si>
    <t>расшифровка подписи   ( С. В. Спешнева)</t>
  </si>
  <si>
    <t>I  Бюджетные ассигнования по расходам районного  бюджета</t>
  </si>
  <si>
    <t>( руб.)</t>
  </si>
  <si>
    <t>Наименование показателя</t>
  </si>
  <si>
    <t>Код по бюджетной классификации</t>
  </si>
  <si>
    <t>Сумма на год</t>
  </si>
  <si>
    <t>главного распорядителя средств районного бюджета</t>
  </si>
  <si>
    <t>раздела</t>
  </si>
  <si>
    <t>подраздела</t>
  </si>
  <si>
    <t>целевой статьи</t>
  </si>
  <si>
    <t>вида расходов</t>
  </si>
  <si>
    <t>Дума Соболевского муниципального района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</si>
  <si>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</si>
  <si>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</si>
  <si>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</si>
  <si>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</si>
  <si>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</si>
  <si>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77 0 00 0000</t>
  </si>
  <si>
    <t>Непрограммные расходы</t>
  </si>
  <si>
    <t>Обеспечение деятельности органов местного самоуправления Соболевского муниципального района, за исключением обособленных расходов, которым присваиваются уникальные коды</t>
  </si>
  <si>
    <t>77 0 00 10010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</si>
  <si>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</si>
  <si>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</si>
  <si>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</si>
  <si>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 xml:space="preserve">Прочая закупка товаров, работ и услуг       </t>
  </si>
  <si>
    <t>Администрация Соболевского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</si>
  <si>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</si>
  <si>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77 0 00 00000</t>
  </si>
  <si>
    <t>Глава муниципального района</t>
  </si>
  <si>
    <t>77 0 0010020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</si>
  <si>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</si>
  <si>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</si>
  <si>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</si>
  <si>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</si>
  <si>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</si>
  <si>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</si>
  <si>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Соболевского муниципального района «Социальная поддержка граждан в Соболевском муниципальном районе Камчатского края »</t>
  </si>
  <si>
    <t>02 0 00 00000</t>
  </si>
  <si>
    <t>Подпрограмма  "Обеспечение реализации программы"</t>
  </si>
  <si>
    <t>02 3 00 00000</t>
  </si>
  <si>
    <t>Основное мероприятие "Опека совершеннолетних граждан"</t>
  </si>
  <si>
    <t>02 3 02 00000</t>
  </si>
  <si>
    <t xml:space="preserve">На выполнение государственных полномочий Камчатского края по  опеке и попечительству в Камчатском крае в части расходов на содержание специалистов, осуществляющих деятельность  по опеке и  попечительству          </t>
  </si>
  <si>
    <t>02 3 02 40120</t>
  </si>
  <si>
    <t>Прочая закупка товаров, работ и услуг для обеспечения государственных (муниципальных) нужд</t>
  </si>
  <si>
    <t xml:space="preserve">Основное мероприятие "Оказание государственной социальной помощи на основании социального контракта отдельной категории граждан"          </t>
  </si>
  <si>
    <t>02 3 04 00000</t>
  </si>
  <si>
    <t xml:space="preserve">На выполнение государственных полномочий Камчатского края по оказанию государственной социальной помощи на основании социального контракта малоимущим гражданам  
</t>
  </si>
  <si>
    <t>02 3 04 40260</t>
  </si>
  <si>
    <t>Закупка товаров, работ и услуг для обеспечения государственных (муниципальных) нужд</t>
  </si>
  <si>
    <t>Иные закупки товаров, работ и услуг для обеспечения государственных (муниципальных) нужд</t>
  </si>
  <si>
    <t xml:space="preserve">Закупка товаров, работ, услуг в сфере информационно-коммуникационных технологий							</t>
  </si>
  <si>
    <t>Прочая закупка товаров, работ и услуг</t>
  </si>
  <si>
    <t>Муниципальная программа Соболевского муниципального района «Профилактика правонарушений,терроризма, экстремизма,наркомании и алкоголизма в Соболевском муниципальном районе Камчатского края »</t>
  </si>
  <si>
    <t>04 0 00 00000</t>
  </si>
  <si>
    <t>Подпрограмма "Профилактива правонарушений ,преступлений и повышение безопасности дорожного движения в Соболевском муниципальном районе Камчатского края"</t>
  </si>
  <si>
    <t>04 1 00 00000</t>
  </si>
  <si>
    <t>Основное мероприятие "Предупреждение правонарушений ,преступлений и повышение безопасности дорожного движения "</t>
  </si>
  <si>
    <t>04 1 01 00000</t>
  </si>
  <si>
    <t>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</si>
  <si>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04 1 01 40100</t>
  </si>
  <si>
    <t xml:space="preserve">Прочая закупка товаров, работ и услуг </t>
  </si>
  <si>
    <t xml:space="preserve">Закупка энергетических ресурсов      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</si>
  <si>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</si>
  <si>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</si>
  <si>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</si>
  <si>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иных платежей       </t>
  </si>
  <si>
    <t>Уплата иных платежей</t>
  </si>
  <si>
    <t>Специальные расходы</t>
  </si>
  <si>
    <t>Резервные фонды</t>
  </si>
  <si>
    <t>Муниципальная программа  Соболевского муниципального района  "Управление муниципальными  финансами Соболевского муниципального района ".</t>
  </si>
  <si>
    <t>12 0 00 00000</t>
  </si>
  <si>
    <t>Подпрограмма "Управление муниципальным долгом Соболевского муниципального района , средствами резервного фонда и резервами ассигнований"</t>
  </si>
  <si>
    <t>12 2 00 00000</t>
  </si>
  <si>
    <t>Основное мероприятие " Управление средствами резервного фонда и резервами ассигнований, созданных в соответствии с законодательством Российской Федерации , Камчатского края и Соболевского муниципального района"</t>
  </si>
  <si>
    <t>12 2 01 00000</t>
  </si>
  <si>
    <t xml:space="preserve">Резервный фонд администрации Соболевского муниципального района </t>
  </si>
  <si>
    <t>12 2 01 10050</t>
  </si>
  <si>
    <t>Резервные средства</t>
  </si>
  <si>
    <t>Другие общегосударственные вопросы</t>
  </si>
  <si>
    <t xml:space="preserve">Муниципальная программа Соболевского муниципального района «Социальная поддержка граждан в Соболевском муниципальном районе Камчатского края»            </t>
  </si>
  <si>
    <t xml:space="preserve">Подпрограмма  "Обеспечение реализации программы"           </t>
  </si>
  <si>
    <t xml:space="preserve">Основное мероприятие "Субсидии на оплату жилищных и коммунальных услуг"          </t>
  </si>
  <si>
    <t>02 3 03 00000</t>
  </si>
  <si>
    <t xml:space="preserve">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          </t>
  </si>
  <si>
    <t>02 3 03 40240</t>
  </si>
  <si>
    <t xml:space="preserve"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</t>
  </si>
  <si>
    <t xml:space="preserve">Фонд оплаты труда государственных (муниципальных) органов       </t>
  </si>
  <si>
    <t xml:space="preserve">Расходы на выплаты персоналу государственных (муниципальных) органов        </t>
  </si>
  <si>
    <t xml:space="preserve">Взносы по обязательному социальному страхованию на выплаты денежного содержания и иные выплаты работникам государственных (муниципальных) органов       </t>
  </si>
  <si>
    <t>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</si>
  <si>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04 1 01 40080</t>
  </si>
  <si>
    <t>Муниципальная программа Соболевского муниципального района «Развитие экономики, промышленности Соболевского муниципального района Камчатского края, повышение их конкурентоспособности »</t>
  </si>
  <si>
    <t>09 0 00 00000</t>
  </si>
  <si>
    <t>Подпрограмма  «Повышение эффективности управления муниципальным имуществом».</t>
  </si>
  <si>
    <t>09 2 00 00000</t>
  </si>
  <si>
    <t>Основное мероприятие " Учет ,содержание и распоряжение имуществом Соболевского муниципального района Камчатского края "</t>
  </si>
  <si>
    <t>09 2 01 00000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</si>
  <si>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
</t>
  </si>
  <si>
    <t>09 2 01 09990</t>
  </si>
  <si>
    <t xml:space="preserve">Уплата налога на имущество организаций и земельного налога							</t>
  </si>
  <si>
    <t>Уплата прочих налогов, сборов</t>
  </si>
  <si>
    <t xml:space="preserve">Уплата иных платежей							</t>
  </si>
  <si>
    <t>Основное мероприятие "Организация проведения работ по координированию границ муниципальных районов Камчатского края, кадастровых работ в целях государственного кадастрового учета земельных участков на территории Соболевского муниципального района Камчатского края"</t>
  </si>
  <si>
    <t>09 2 03 00000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</si>
  <si>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</t>
  </si>
  <si>
    <t>09 2 03 09990</t>
  </si>
  <si>
    <t>Закупка товаров, работ и услуг для государственных (муниципальных) нужд</t>
  </si>
  <si>
    <t xml:space="preserve">Основное мероприятие "Повышение квалификации муниципальных служащих Соболевского муниципального района Камчатского края        </t>
  </si>
  <si>
    <t>09 2 04 00000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</si>
  <si>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       </t>
  </si>
  <si>
    <t>09 2 04 09990</t>
  </si>
  <si>
    <t>Закупка товаров, работ и услуг для обеспечения государственных ( муниципальных) нужд</t>
  </si>
  <si>
    <t xml:space="preserve">Иные закупки товаров, работ и услуг для обеспечения государственных (муниципальных) нужд      </t>
  </si>
  <si>
    <t xml:space="preserve">Прочая закупка товаров, работ и услуг </t>
  </si>
  <si>
    <t xml:space="preserve">Муниципальная программа Соболевского муниципального района «Информационное общество в Соболевском муниципальном районе »            </t>
  </si>
  <si>
    <t>10 0 00 00000</t>
  </si>
  <si>
    <t xml:space="preserve">Подпрограмма "Электронный муниципалитет в Соболевском муниципальном районе"           </t>
  </si>
  <si>
    <t>10 1 00 00000</t>
  </si>
  <si>
    <t xml:space="preserve">Основное мероприятие " Развитие инфраструктуры электронного муниципалитета в Соболевском районе "          </t>
  </si>
  <si>
    <t xml:space="preserve"> 10 1 02 00000</t>
  </si>
  <si>
    <t xml:space="preserve">Расходы на обеспечение деятельности (оказание услуг, выполнение работ) муниципальных казенных учреждений          </t>
  </si>
  <si>
    <t>10 1 02 10080</t>
  </si>
  <si>
    <t xml:space="preserve">Иные закупки товаров, работ и услуг для обеспечения государственных (муниципальных) нужд        </t>
  </si>
  <si>
    <t xml:space="preserve">Закупка товаров, работ, услуг в сфере информационно-коммуникационных технологий       </t>
  </si>
  <si>
    <t xml:space="preserve">Основное мероприятие "Развитие , внедрение и сопровождение информационных систем"          </t>
  </si>
  <si>
    <t>10 1 06 00000</t>
  </si>
  <si>
    <t xml:space="preserve">Расходы на обеспечение деятельности (оказание услуг, выполнение работ) муниципальных казенных учреждений       </t>
  </si>
  <si>
    <t>10 1 06 10080</t>
  </si>
  <si>
    <t xml:space="preserve">Прочая закупка товаров, работ и услуг							</t>
  </si>
  <si>
    <t xml:space="preserve">Расходы на обеспечение деятельности ( оказание услуг, выполнение работ) муниципальных казенных учреждений          </t>
  </si>
  <si>
    <t>77 0 00 10080</t>
  </si>
  <si>
    <t xml:space="preserve">Расходы на выплаты персоналу казенных учреждений        </t>
  </si>
  <si>
    <t xml:space="preserve">Фонд оплаты труда учреждений       </t>
  </si>
  <si>
    <t xml:space="preserve">Иные выплаты персоналу учреждений, за исключением фонда оплаты труда       </t>
  </si>
  <si>
    <t xml:space="preserve">Взносы по обязательному социальному страхованию на выплаты по оплате труда работников и иные выплаты работникам учреждений       </t>
  </si>
  <si>
    <t xml:space="preserve">Закупка товаров, работ и услуг для обеспечения государственных (муниципальных) нужд           </t>
  </si>
  <si>
    <t xml:space="preserve">Социальное обеспечение и иные выплаты населению       </t>
  </si>
  <si>
    <t xml:space="preserve">Социальные выплаты гражданам, кроме публичных нормативных социальных выплат      </t>
  </si>
  <si>
    <t xml:space="preserve">Пособия, компенсации и иные социальные выплаты гражданам, кроме публичных нормативных обязательств     </t>
  </si>
  <si>
    <t xml:space="preserve">Иные бюджетные ассигнования         </t>
  </si>
  <si>
    <t xml:space="preserve">Уплата налогов, сборов и иных платежей        </t>
  </si>
  <si>
    <t xml:space="preserve">Уплата налога на имущество организаций и земельного налога       </t>
  </si>
  <si>
    <t xml:space="preserve">Уплата прочих налогов, сборов							</t>
  </si>
  <si>
    <t>Обеспечение деятельности специалистов администрации Соболевского муниципального района, не являющихся муниципальными служащими</t>
  </si>
  <si>
    <t>77 0 00 10100</t>
  </si>
  <si>
    <t>Закупка товаров,работ,услуг в сфере информационно-коммуникационных технологий</t>
  </si>
  <si>
    <t>77 0 00 10200</t>
  </si>
  <si>
    <t>Национальная безопасность и правоохранительная деятельность</t>
  </si>
  <si>
    <t>Органы юстиции</t>
  </si>
  <si>
    <t>Софинансирование государственных полномочий Камчатского края по государственной регистрации актов гражданского состояния.</t>
  </si>
  <si>
    <t>77 0 00 10150</t>
  </si>
  <si>
    <t>На выполнение государственных полномочий Камчатского края по государственной регистрации актов гражданского состояния.</t>
  </si>
  <si>
    <t>77 0 00 40270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</si>
  <si>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</t>
  </si>
  <si>
    <t>77 0 00 59300</t>
  </si>
  <si>
    <t>Гражданская оборона</t>
  </si>
  <si>
    <t>Муниципальная программа Соболевского муниципального района «Зашита населения,  территорий от чрезвычайных ситуаций,обеспечение пожарной безопасности, развитие гражданской обороны в  Соболевском муниципальном районе Камчатского края»</t>
  </si>
  <si>
    <t>05 0 00 00000</t>
  </si>
  <si>
    <t>Подпрограмма "Развитие гражданской обороны и обеспечение радиационной ,химической и биологической безопасности в Соболевском муниципальном районе "</t>
  </si>
  <si>
    <t>05 3 00 00000</t>
  </si>
  <si>
    <t xml:space="preserve">Основное мероприятие "Развитие и совершенствование системы гражданской защиты населения в Соболевском муниципальном районе" </t>
  </si>
  <si>
    <t>05 3 01 00000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</si>
  <si>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. </t>
  </si>
  <si>
    <t>05 3 01 09990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</si>
  <si>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</si>
  <si>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"Снижение рисков и смягчение последствий чрезвычайных ситуаций природного и техногенного характера в Соболевском муниципальном районе"</t>
  </si>
  <si>
    <t>05 1 00 00000</t>
  </si>
  <si>
    <t xml:space="preserve">Основное мероприятие "Совершенствование системы мониторинга, информирования и централизованного оповещения населения о чрезвычайных ситуациях природного и техногенного характера в Соболевском муниципальном районе"  </t>
  </si>
  <si>
    <t>051 01 00000</t>
  </si>
  <si>
    <t>05 1 01 09990</t>
  </si>
  <si>
    <t>Обеспечение деятельности оперативно-диспетчерской службы администрации Соболевского муниципального района</t>
  </si>
  <si>
    <t>05 1 01 10120</t>
  </si>
  <si>
    <t xml:space="preserve">Исполнение части полномочий сельских поселений по решению вопросов местного значения в соответствии с заключенными соглашениями  </t>
  </si>
  <si>
    <t>05 1 01 10160</t>
  </si>
  <si>
    <t xml:space="preserve">Основное мероприятие "Снижение рисков и профилактика последствий чрезвычайных ситуаций природного и техногенного характера "   </t>
  </si>
  <si>
    <t>05 1 02 00000</t>
  </si>
  <si>
    <t>05 1 02 09990</t>
  </si>
  <si>
    <t>Подпрограмма "Обеспечение пожарной безопасности в Соболевском муниципальном районе"</t>
  </si>
  <si>
    <t>05 2 00 00000</t>
  </si>
  <si>
    <t xml:space="preserve">Основное мероприятие "Повышение пожарной безопасности объектов учреждений социальной сферы ,культуры и административных зданий на территории Соболевского муниципального района " </t>
  </si>
  <si>
    <t>05 2 01 00000</t>
  </si>
  <si>
    <t>05 2 01 09990</t>
  </si>
  <si>
    <t xml:space="preserve">Другие вопросы в области национальной безопасности и правоохранительной деятельности             </t>
  </si>
  <si>
    <t xml:space="preserve">Муниципальная программа Соболевского муниципального района «Профилактика правонарушений,терроризма, экстремизма,наркомании и алкоголизма в Соболевском муниципальном районе Камчатского края »            </t>
  </si>
  <si>
    <t xml:space="preserve">Подпрограмма "Профилактика терроризма и экстремизма в Соболевском муниципальном районе Камчатского края"           </t>
  </si>
  <si>
    <t>04 2 00 00000</t>
  </si>
  <si>
    <t xml:space="preserve">Основное мероприятие "Меры, направленные на предупреждение  терроризма и экстремизма в Соболевском муниципальном районе Камчатского края"          </t>
  </si>
  <si>
    <t>04 2 01 00000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</si>
  <si>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.          </t>
  </si>
  <si>
    <t>04 2 01 09990</t>
  </si>
  <si>
    <t>Национальная экономика</t>
  </si>
  <si>
    <t>04</t>
  </si>
  <si>
    <t>Сельское хозяйство и рыболовство</t>
  </si>
  <si>
    <t>Подпрограмма "Развитие сельского хозяйства в Соболевском муниципальном районе "</t>
  </si>
  <si>
    <t>09 4 00 00000</t>
  </si>
  <si>
    <t>Основное мероприятие "Развитие мясо-молочного производства"</t>
  </si>
  <si>
    <t>09 4 01 00000</t>
  </si>
  <si>
    <t>09 4 01 09990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</si>
  <si>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</si>
  <si>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 возмещение недополученных доходов и (или) возмещение фактически понесенных затрат в связи с производством (реализацией) товаров, выполнением работ, оказанием услуг</t>
  </si>
  <si>
    <t>Основное мероприятие "Возмещение части затрат по приобретению корма на содержание сельскохозяйственных животных и птицы"</t>
  </si>
  <si>
    <t>09 4 03 00000</t>
  </si>
  <si>
    <t>09 4 03 09990</t>
  </si>
  <si>
    <t xml:space="preserve">Субсидии на возмещение недополученных доходов и (или) возмещение фактически понесенных затрат в связи с производством (реализацией) товаров, выполнением работ, оказанием услуг     </t>
  </si>
  <si>
    <t>Основное мероприятие "Предоставление грантов на создание и развитие крестьянского (фермерского) хозяйства"</t>
  </si>
  <si>
    <t>09 4 04 00000</t>
  </si>
  <si>
    <t>09 4 04 09990</t>
  </si>
  <si>
    <t>09 4 0409990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</si>
  <si>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</si>
  <si>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Транспорт</t>
  </si>
  <si>
    <t xml:space="preserve">Муниципальная программа Соболевского муниципального района «Развитие транспортной системы в Соболевском муниципальном районе Камчатского края »
</t>
  </si>
  <si>
    <t>11 0 00 00000</t>
  </si>
  <si>
    <t>Подпрограмма "Организация транспортного обслуживания в Соболевском муниципальном районе "</t>
  </si>
  <si>
    <t>11 2 00 00000</t>
  </si>
  <si>
    <t>Основное мероприятие "Муниципальная поддержка юридическим лицам и индивидуальным предпринимателям , осуществляющим деятельность в сфере перевозок пассажиров автомобильным транспортом на межселенных маршрутах"</t>
  </si>
  <si>
    <t>11 2 01 00000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</si>
  <si>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коды.
</t>
  </si>
  <si>
    <t>11 2 01 09990</t>
  </si>
  <si>
    <t>Дорожное хозяйство (дорожные фонды)</t>
  </si>
  <si>
    <t>11 1 00 00000</t>
  </si>
  <si>
    <t xml:space="preserve">Основное мероприятие "Капитальный ремонт и ремонт автомобильных дорог общего пользования Соболевского муниципального района Камчатского края (в том числе элементов улично-дорожной сети, включая тротуары и парковки), дворовых территорий многоквартирных домов и проездов к ним" 
</t>
  </si>
  <si>
    <t>11 1 01 00000</t>
  </si>
  <si>
    <t>11 1 01 09990</t>
  </si>
  <si>
    <t>Связь и информатика</t>
  </si>
  <si>
    <t xml:space="preserve">Муниципальная программа Соболевского муниципального района «Информационное общество в Соболевском муниципальном районе »
</t>
  </si>
  <si>
    <t>Подпрограмма "Электронный муниципалитет в Соболевском муниципальном районе"</t>
  </si>
  <si>
    <t>10 1 01 00000</t>
  </si>
  <si>
    <t xml:space="preserve"> 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.        </t>
  </si>
  <si>
    <t>10 1 01 09990</t>
  </si>
  <si>
    <t>10 1 02 00000</t>
  </si>
  <si>
    <t>10 1 02 09990</t>
  </si>
  <si>
    <t xml:space="preserve">Основное мероприятие "Развитие , внедрение и сопровождение информационных систем" </t>
  </si>
  <si>
    <t>10 1 06 09990</t>
  </si>
  <si>
    <t>Другие вопросы в области национальной экономики</t>
  </si>
  <si>
    <t>Муниципальная программа Соболевского муниципального района "Развитие экономики, промышленности Соболевского муниципального района Камчатского края, повышение их конкурентоспособности "</t>
  </si>
  <si>
    <t>Подпрограмма "Развитие малого и среднего предпринимательства"</t>
  </si>
  <si>
    <t>09 1 00 00000</t>
  </si>
  <si>
    <t>Основное мероприятие "Оказание мер муниципальной поддержки субъектам малого и среднего предпринимательства"</t>
  </si>
  <si>
    <t>09 1 01 00000</t>
  </si>
  <si>
    <t>09 1 01 09990</t>
  </si>
  <si>
    <t>Подпрограмма  "Устойчивое развитие коренных малочисленных народов Севера, Сибири и Дальнего Востока, проживающих в Соболевском муниципальном районе Камчатского края"</t>
  </si>
  <si>
    <t>09 3 00 00000</t>
  </si>
  <si>
    <t>Основное мероприятие "Укрепление материально-технической базы традиционных отраслей хозяйствования в Соболевском муниципальном районе Камчатского края"</t>
  </si>
  <si>
    <t>09 3 01 00000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</si>
  <si>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,коды </t>
  </si>
  <si>
    <t>09 3 01 09990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</si>
  <si>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</si>
  <si>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организациям (за исключением государственных (муниципальных) учреждений)      </t>
  </si>
  <si>
    <t xml:space="preserve">Субсидии (гранты в форме субсидий), не подлежащие казначейскому сопровождению     </t>
  </si>
  <si>
    <t>Основное мероприятие "Сохранение и развитие национальной культуры, традиций и обычаев КМНС"</t>
  </si>
  <si>
    <t>09 3 02 00000</t>
  </si>
  <si>
    <t>09 3 02 09990</t>
  </si>
  <si>
    <t>Жилищно - коммунальное хозяйство</t>
  </si>
  <si>
    <t>05</t>
  </si>
  <si>
    <t>Жилищное хозяйство</t>
  </si>
  <si>
    <t>Основное мероприятие "Содержание жилищного фонда Соболевского муниципального района Камчатского края"</t>
  </si>
  <si>
    <t>09 2 02 00000</t>
  </si>
  <si>
    <t>Реализация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коды.</t>
  </si>
  <si>
    <t>09 2 02 09990</t>
  </si>
  <si>
    <t xml:space="preserve">Иные бюджетные ассигнования									</t>
  </si>
  <si>
    <t xml:space="preserve">Уплата налогов, сборов и иных платежей								</t>
  </si>
  <si>
    <t>Коммунальное хозяйство</t>
  </si>
  <si>
    <t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  </t>
  </si>
  <si>
    <t>03 0 00 00000</t>
  </si>
  <si>
    <t>03 1 00 00000</t>
  </si>
  <si>
    <t xml:space="preserve">Капитальные вложения в объекты государственной (муниципальной) собственности         </t>
  </si>
  <si>
    <t xml:space="preserve">Бюджетные инвестиции        </t>
  </si>
  <si>
    <t xml:space="preserve">Бюджетные инвестиции в объекты капитального строительства государственной (муниципальной) собственности       </t>
  </si>
  <si>
    <t>Благоустройство</t>
  </si>
  <si>
    <t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</t>
  </si>
  <si>
    <t>Подпрограмма "Благоустройство территорий Соболевского муниципального района Камчатского края"</t>
  </si>
  <si>
    <t>03 3 00 00000</t>
  </si>
  <si>
    <t>Основное мероприятие "Обустройство мест массового отдыха населения, мест традиционного захоронения а также ремонт, реконструкцию, устройство ограждений объектов социальной сферы, парков, скверов"</t>
  </si>
  <si>
    <t>03 3 04 00000</t>
  </si>
  <si>
    <t xml:space="preserve"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 </t>
  </si>
  <si>
    <t>03 3 06 00000</t>
  </si>
  <si>
    <t>Благоустройство п. Ичинский</t>
  </si>
  <si>
    <t>03 3 07 00000</t>
  </si>
  <si>
    <t>Основное мероприятие " Отлов и содержание безнадзорных животных в Соболевском муниципальном районе "</t>
  </si>
  <si>
    <t>03 3 08 00000</t>
  </si>
  <si>
    <t xml:space="preserve"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крае. 
</t>
  </si>
  <si>
    <t>03 3 08 40280</t>
  </si>
  <si>
    <t xml:space="preserve">Другие вопросы в области жилищно-коммунального хозяйства             </t>
  </si>
  <si>
    <t xml:space="preserve">Подпрограмма "Чистая вода в Соболевском муниципальном районе Камчатского края"           </t>
  </si>
  <si>
    <t>03 2 00 00000</t>
  </si>
  <si>
    <t xml:space="preserve">Основное мероприятие "Проведение мероприятий ,направленных на решение вопросов по улучшению работы системы водоотведения"          </t>
  </si>
  <si>
    <t>03 2 01 00000</t>
  </si>
  <si>
    <t xml:space="preserve">Бюджетные инвестиции в объекты капитального строительства муниципальной собственности          </t>
  </si>
  <si>
    <t>03 2 01 10070</t>
  </si>
  <si>
    <t xml:space="preserve">Основное мероприятие "Проведение мероприятий , направленных на решение вопросов по улучшению работы системы водоснабжения"          </t>
  </si>
  <si>
    <t>03 2 02 00000</t>
  </si>
  <si>
    <t xml:space="preserve">Бюджетные инвестиции в объекты капитального строительства муниципальной собственности     </t>
  </si>
  <si>
    <t>03 2 02 10070</t>
  </si>
  <si>
    <t xml:space="preserve">Бюджетные инвестиции в объекты капитального строительства государственной (муниципальной) собственности           </t>
  </si>
  <si>
    <t>Охрана окружающей среды</t>
  </si>
  <si>
    <t>06</t>
  </si>
  <si>
    <t xml:space="preserve">Другие вопросы в области охраны окружающей среды           </t>
  </si>
  <si>
    <t xml:space="preserve">Муниципальная программа Соболевского муниципального района «Охрана окружающей среды,воспроизводство и использованиеприродных ресурсов в Соболевском муниципальном районе Камчатского края »          </t>
  </si>
  <si>
    <t>08 0 00 00000</t>
  </si>
  <si>
    <t xml:space="preserve">Подпрограмма  «Охрана окружающей среды и обеспечение экологической безопасности в Соболевском муниципальном районе Камчатского края»         </t>
  </si>
  <si>
    <t>08 1 00 00000</t>
  </si>
  <si>
    <t xml:space="preserve">Основное мероприятие "Мероприятия, связанные с обращением с отходами производства и потребления "        </t>
  </si>
  <si>
    <t>08 1 01 00000</t>
  </si>
  <si>
    <t>08 1 01 09990</t>
  </si>
  <si>
    <t>Образование</t>
  </si>
  <si>
    <t>07</t>
  </si>
  <si>
    <t>Молодежная политика и оздоровление детей</t>
  </si>
  <si>
    <t>04 1 01 09990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</si>
  <si>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 »</t>
  </si>
  <si>
    <t>07 0 00 00000</t>
  </si>
  <si>
    <t>Подпрограмма "Организация отдыха и оздоровления детей и молодежи в Соболевском муниципальном районе"</t>
  </si>
  <si>
    <t>07 2 00 00000</t>
  </si>
  <si>
    <t>Основное мероприятие "Мероприятия по организации трудовой деятельности несовершеннолетних в каникулярное время"</t>
  </si>
  <si>
    <t>07 2 04 00000</t>
  </si>
  <si>
    <t>07 2 04 20060</t>
  </si>
  <si>
    <t>Расходы на выплаты персоналу казенных учреждений</t>
  </si>
  <si>
    <t>Фонд оплаты труда учреждений</t>
  </si>
  <si>
    <t>Культура, кинематография</t>
  </si>
  <si>
    <t>08</t>
  </si>
  <si>
    <t>Культура</t>
  </si>
  <si>
    <t>Подпрограмма "Профилактика терроризма и экстремизма в Соболевском муниципальном районе Камчатского края"</t>
  </si>
  <si>
    <t>Основное мероприятие "Меры, направленные на предупреждение  терроризма и экстремизма в Соболевском муниципальном районе Камчатского края"</t>
  </si>
  <si>
    <t>Муниципальная программа Соболевского муниципального района «Зашита населения,  территорий от чрезвычайных ситуаций,обеспечение пожарной безопасности, развитие гражданской обороныи поддержка российского казачества  на территории Соболевского муниципального района Камчатского края»</t>
  </si>
  <si>
    <t xml:space="preserve"> Подпрограмма "Обеспечение пожарной безопасности в Соболевском муниципальном районе"</t>
  </si>
  <si>
    <t>Основное мероприятие "Повышение пожарной безопасности объектов учреждений социальной сферы ,культуры и административных зданий на территории Соболевского муниципального района "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</si>
  <si>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</t>
  </si>
  <si>
    <t>Муниципальная программа Соболевского муниципального района «Развитие культуры в Соболевском муниципальном районе Камчатского края»</t>
  </si>
  <si>
    <t>06 0 00 00000</t>
  </si>
  <si>
    <t>Основное мероприятие"Развитие библиотечного дела"</t>
  </si>
  <si>
    <t>06 0 01 00000</t>
  </si>
  <si>
    <t>06 0 01 09990</t>
  </si>
  <si>
    <t xml:space="preserve">Расходы на обеспечение деятельности (оказание услуг, выполнение работ) муниципальных казенных учреждений </t>
  </si>
  <si>
    <t>Основное мероприятие "Развитие музейного дела"</t>
  </si>
  <si>
    <t>06 0 02 00000</t>
  </si>
  <si>
    <t>06 0 02 09990</t>
  </si>
  <si>
    <t>Основное мероприятие "Проведение мероприятий районного значения ,посвященных значимым событиям районной, отечественной культуры и истории"</t>
  </si>
  <si>
    <t>06 0 03 00000</t>
  </si>
  <si>
    <t>06 0 03 09990</t>
  </si>
  <si>
    <t>Социальное обеспечение и иные выплаты населению</t>
  </si>
  <si>
    <t>Премии и гранты</t>
  </si>
  <si>
    <t xml:space="preserve">Основное мероприятие "Обеспечение участия самодеятельных исполнителей и коллективов  муниципальных учреждений культуры в  федеральных, региональных  и иных фестивалях,  конкурсах и смотрах самодеятельного искусства"   </t>
  </si>
  <si>
    <t>06 0 05 00000</t>
  </si>
  <si>
    <t>06 0 05 09990</t>
  </si>
  <si>
    <t>Основное мероприятие "Развитие инфраструктуры в сфере культуры"</t>
  </si>
  <si>
    <t>06 0 06 00000</t>
  </si>
  <si>
    <t>06 0 06 09990</t>
  </si>
  <si>
    <t>Социальная политика</t>
  </si>
  <si>
    <t>10</t>
  </si>
  <si>
    <t>Пенсионное обеспечение</t>
  </si>
  <si>
    <t>Подпрограмма "Меры социальной поддержки отдельных категорий гражданв Соболевском районе "</t>
  </si>
  <si>
    <t>02 2 00 00000</t>
  </si>
  <si>
    <t>Основное мероприятие "Муниципальная  доплата  к  пенсии  и  пенсия  за  выслугу  лет"</t>
  </si>
  <si>
    <t>02 2 02 00000</t>
  </si>
  <si>
    <t xml:space="preserve">Доплаты к пенсиям муниципальных служащих Соболевского муниципального района 
</t>
  </si>
  <si>
    <t>02 2 02 20390</t>
  </si>
  <si>
    <t>Социальное обеспечение и иные выплаты населению</t>
  </si>
  <si>
    <t xml:space="preserve">Публичные нормативные социальные выплаты гражданам        </t>
  </si>
  <si>
    <t xml:space="preserve">Иные пенсии, социальные доплаты к пенсиям       </t>
  </si>
  <si>
    <t>Социальное обеспечение  населения</t>
  </si>
  <si>
    <t xml:space="preserve">Подпрограмма "Предоставление гражданам субсидий на оплату жилых помещений и коммунальных услуг" 
</t>
  </si>
  <si>
    <t>02 1 00 00000</t>
  </si>
  <si>
    <t>Основное мероприятие "Предоставление  гражданам  субсидий  на  оплату  жилых  помещений  и  коммунальных  услуг"</t>
  </si>
  <si>
    <t>02 1 01 00000</t>
  </si>
  <si>
    <t xml:space="preserve">Обеспечение мер социальной поддержки по плате за жилое помещение и коммунальные услуги -субсидии гражданам на услуги ЖКХ </t>
  </si>
  <si>
    <t>02 1 01 20190</t>
  </si>
  <si>
    <t xml:space="preserve">Пособия, компенсации, меры социальной поддержки по публичным нормативным обязательствам       </t>
  </si>
  <si>
    <t xml:space="preserve">На выполнение государственных полномочий Камчатского края по предоставлению гражданам субсидий на оплату жилых помещений и коммунальных услуг </t>
  </si>
  <si>
    <t>02 1 01 40240</t>
  </si>
  <si>
    <t>Подпрограмма "Меры социальной поддержки отдельных категорий граждан в Соболевском районе "</t>
  </si>
  <si>
    <t>Основное мероприятие "Дополнительная  социальная   поддержка  жителей  Соболевского  района"</t>
  </si>
  <si>
    <t>02 2 01 00000</t>
  </si>
  <si>
    <t>02 2 01 09990</t>
  </si>
  <si>
    <t>Пособия, компенсации и иные социальные выплаты гражданам, кроме публичных нормативных обязательств</t>
  </si>
  <si>
    <t xml:space="preserve">10 </t>
  </si>
  <si>
    <t xml:space="preserve">Оказание государственной социальной помощи на основании социального контракта отдельным категориям граждан          </t>
  </si>
  <si>
    <t>02 3 04 R4040</t>
  </si>
  <si>
    <t>Другие вопросы в области социальной политики</t>
  </si>
  <si>
    <t>Основное мероприятие "Организация временных рабочих мест"</t>
  </si>
  <si>
    <t>02 2 03 00000</t>
  </si>
  <si>
    <t>02 2 03 09990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</si>
  <si>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</si>
  <si>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выполнение государственных полномочий Камчатского края по  опеке и попечительству в Камчатском крае в части расходов на выплату вознаграждения опекунам совершеннолетних недееспособных граждан, проживающих в Камчатском крае</t>
  </si>
  <si>
    <t>02 3 02 40150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</si>
  <si>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</si>
  <si>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</si>
  <si>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07 1 00 00000</t>
  </si>
  <si>
    <t>07 1 02 00000</t>
  </si>
  <si>
    <t>07 1 02 09990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</si>
  <si>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</si>
  <si>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 Соболевского муниципального района  "Управление муниципальными  финансами Соболевского муниципального района."</t>
  </si>
  <si>
    <t>Подпрограмма "Обеспечение реализации муниципальной  программы".</t>
  </si>
  <si>
    <t>12 4 00 00000</t>
  </si>
  <si>
    <t>Основное мероприятие "Осуществление полномочий и функций Комитета по бюджету и финансам администрации Соболевского муниципального района "</t>
  </si>
  <si>
    <t>12 4 01 00000</t>
  </si>
  <si>
    <t>Обеспечение деятельности органов местного самоуправления Соболевского мунципального района , за исключением обособленных расходов, которым присваиваются уникальные коды.</t>
  </si>
  <si>
    <t>12 4 01 10010</t>
  </si>
  <si>
    <t xml:space="preserve">Муниципальная программа Соболевского муниципального района «Развитие экономики, промышленности Соболевского муниципального района Камчатского края, повышение их конкурентоспособности "            </t>
  </si>
  <si>
    <t xml:space="preserve">Подпрограмма  «Повышение эффективности управления муниципальным имуществом».           </t>
  </si>
  <si>
    <t xml:space="preserve">Основное мероприятие " Учет ,содержание и распоряжение имуществом Соболевского муниципального района Камчатского края "          </t>
  </si>
  <si>
    <t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</t>
  </si>
  <si>
    <t>09 2 01 70040</t>
  </si>
  <si>
    <t xml:space="preserve">Межбюджетные трансферты         </t>
  </si>
  <si>
    <t xml:space="preserve">Иные межбюджетные трансферты       </t>
  </si>
  <si>
    <t>Подпрограмма "Управление муниципальным долгом Соболевского муниципального района, средствами резервного фонда и резервами ассигнований"</t>
  </si>
  <si>
    <t>12 2 01 09990</t>
  </si>
  <si>
    <t xml:space="preserve">Иные бюджетные ассигнования </t>
  </si>
  <si>
    <t>Подпрограмма "Выравнивание бюджетной обеспеченности бюджетов поселений района. Создание условий для эффективного и ответственного управления муниципальными финансами , повышения устойчивости бюджетов муниципальных образований - сельских поселений в Соболевском муниципальном районе"</t>
  </si>
  <si>
    <t>12 3 00 00000</t>
  </si>
  <si>
    <t>Основное мероприятие " Предоставление местным бюджетам на выполнение государственных полномочий Камчатского края"</t>
  </si>
  <si>
    <t>12 3 05 00000</t>
  </si>
  <si>
    <t>На выполнение государственных полномочий Камчатского края по  созданию административных комиссий в целях привлечения к административной ответственности, предусмотренной законом Камчатского края.</t>
  </si>
  <si>
    <t>12 3 05 40080</t>
  </si>
  <si>
    <t>Межбюджетные трансферты</t>
  </si>
  <si>
    <t>Субвенции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</si>
  <si>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  </t>
  </si>
  <si>
    <t>Иные межбюджетные трансферты</t>
  </si>
  <si>
    <t xml:space="preserve">Национальная экономика        </t>
  </si>
  <si>
    <t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t>
  </si>
  <si>
    <t xml:space="preserve">Основное мероприятие "Капитальный ремонт и ремонт автодорог (проездов) общего пользования и внутридомовых территорий (проезды, тротуары, парковки)" </t>
  </si>
  <si>
    <t>03 3 01 00000</t>
  </si>
  <si>
    <t>03 3 01 70040</t>
  </si>
  <si>
    <t>Муниципальная программа Соболевского муниципального района «Информационное общество в Соболевском муниципальном районе  "</t>
  </si>
  <si>
    <t>Развитие инфраструктуры электронного муниципалитета в Соболевском районе</t>
  </si>
  <si>
    <t>Жилищно-коммунальное хозяйство</t>
  </si>
  <si>
    <t xml:space="preserve">Подпрограмма "Энергосбережение и повышение энергетической эффективности в Соболевском муниципальном районе Камчатского края"         </t>
  </si>
  <si>
    <t xml:space="preserve">Основное мероприятие "Проведение технического учета и инвентаризации объектов топливно-энергетического и жилищно-коммунального комплекса"        </t>
  </si>
  <si>
    <t>03 1 06 00000</t>
  </si>
  <si>
    <t>03 1 06 70040</t>
  </si>
  <si>
    <t>Другие вопросы в области жилищно-коммунального хозяйства</t>
  </si>
  <si>
    <t xml:space="preserve">Подпрограмма "Энергосбережение и повышение энергетической эффективности в Соболевском муниципальном районе Камчатского края"											</t>
  </si>
  <si>
    <t xml:space="preserve">Подпрограмма "Чистая вода в Соболевском муниципальном районе Камчатского края"         </t>
  </si>
  <si>
    <t xml:space="preserve">Основное мероприятие "Проведение мероприятий ,направленных на решение вопросов по улучшению работы системы водоотведения" "        </t>
  </si>
  <si>
    <t>03 2 01 70040</t>
  </si>
  <si>
    <t xml:space="preserve"> Охрана окружающей среды</t>
  </si>
  <si>
    <t>Муниципальная программа Соболевского муниципального района «Охрана окружающей среды,воспроизводство и использованиеприродных ресурсов в Соболевском муниципальном районе Камчатского края »</t>
  </si>
  <si>
    <t>Подпрограмма  «Охрана окружающей среды и обеспечение экологической безопасности в Соболевском муниципальном районе Камчатского края»</t>
  </si>
  <si>
    <t>Основное мероприятие "Мероприятия, связанные с обращением с отходами производства и потребления "</t>
  </si>
  <si>
    <t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t>
  </si>
  <si>
    <t>08 1 01 70040</t>
  </si>
  <si>
    <t>07 2 04 70040</t>
  </si>
  <si>
    <t>Муниципальная программа Соболевского муниципального района "Развитие культуры в Соболевском муниципальном районе Камчатского края »</t>
  </si>
  <si>
    <t>06 0 01 70040</t>
  </si>
  <si>
    <t>Основное мероприятие "Проведение мероприятий районного значения ,посвященных значимым событиямрайонной, отечественной культуры и истории"</t>
  </si>
  <si>
    <t>06 0 03 70040</t>
  </si>
  <si>
    <t>Социальное обеспечение населения</t>
  </si>
  <si>
    <t>Основное мероприятие "Дополнительная социальная поддержка жителей Соболевском районе"</t>
  </si>
  <si>
    <t>02 2 01 70040</t>
  </si>
  <si>
    <t xml:space="preserve">Другие вопросы в области социальной политики           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</si>
  <si>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</t>
  </si>
  <si>
    <t>02 2 03 70040</t>
  </si>
  <si>
    <t>Физическая культура и спорт</t>
  </si>
  <si>
    <t>Массовый спорт</t>
  </si>
  <si>
    <t>Подпрограмма "Развитие массовой физической культуры и спорта в Соболевском муниципальном районе Камчатского края "</t>
  </si>
  <si>
    <t xml:space="preserve">Основное мероприятие "Развитие,укрепление и содержание материально-технической базы для занятий физической культурой и проведение массовых спортивных мероприятий"        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</si>
  <si>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 . </t>
  </si>
  <si>
    <t>07 1 02 70040</t>
  </si>
  <si>
    <t xml:space="preserve">Межбюджетные трансферты общего характера бюджетам бюджетной системы 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</si>
  <si>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</si>
  <si>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 Соболевского муниципального района  "Управление муниципальными  финансами Соболевского муниципального района ."</t>
  </si>
  <si>
    <t>Подпрограмма "Выравнивание бюджетной обеспеченности бюджетов поселений района. Создание условий для эффективного и ответственного управления муниципальными финансами, повышения устойчивости бюджетов муниципальных образований-сельских поселений в Соболевском муниципальном районе "</t>
  </si>
  <si>
    <t xml:space="preserve">Основное мероприятие "Выравнивание бюджетной обеспеченности муниципальных образований" </t>
  </si>
  <si>
    <t>12 3 01 00000</t>
  </si>
  <si>
    <t>На выполнение полномочий органов государственной власти Камчатского края по расчету и предоставлению дотаций поселениям</t>
  </si>
  <si>
    <t>12 3 01 40090</t>
  </si>
  <si>
    <t>Дотации</t>
  </si>
  <si>
    <t>Дотации на выравнивание бюджетной обеспеченности</t>
  </si>
  <si>
    <t>12 3 01 70010</t>
  </si>
  <si>
    <t>12 3 02 70020</t>
  </si>
  <si>
    <t>Прочие межбюджетные трансферты общего характера</t>
  </si>
  <si>
    <t>Основное мероприятие "Предоставление иных межбюджетных трансфертов местным бюджетам на решение вопросов местного значения"</t>
  </si>
  <si>
    <t>12 3 03 00000</t>
  </si>
  <si>
    <t xml:space="preserve">Предоставление иных межбюджетных трансфертов местным бюджетам на решение вопросов местного значения .Иные межбюджетные трансферты местным бюджетам сельских поселений района </t>
  </si>
  <si>
    <t>12 3 03 70060</t>
  </si>
  <si>
    <t>Управление образования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</si>
  <si>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»</t>
  </si>
  <si>
    <t>01 0 00 00000</t>
  </si>
  <si>
    <t xml:space="preserve">Подпрограмма  "Обеспечение реализации муниципальной программы и прочие мероприятия в области образования" </t>
  </si>
  <si>
    <t>01 2 00 00000</t>
  </si>
  <si>
    <t>Основное мероприятие " Другие вопросы в области образования</t>
  </si>
  <si>
    <t>01 2 03 00000</t>
  </si>
  <si>
    <t>На выполнение государственных полномочий Камчатского края по 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</si>
  <si>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01 2 03 40120</t>
  </si>
  <si>
    <t>Обеспечение деятельности органов местного самоуправления Соболевского муниципального района , за исключением обособленных расходов, которым присваиваются уникальные коды.</t>
  </si>
  <si>
    <t>Обеспечение деятельности специалистов органов местного самоуправления Соболевского муниципального района, замещающих должности не являющихся должностями муниципальной службы Соболевского муниципального района</t>
  </si>
  <si>
    <t>Дошкольное образование</t>
  </si>
  <si>
    <t>Расходы на обеспечение деятельности (оказание услуг, выполнение работ) муниципальных казенных учреждений</t>
  </si>
  <si>
    <t>01 1 01 10080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</si>
  <si>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</si>
  <si>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</si>
  <si>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  выполнение государственных полномочий Камчатского края по обеспечению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</si>
  <si>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01 1 01 40230</t>
  </si>
  <si>
    <t>Расходы на выплаты персоналу казенных учреждений</t>
  </si>
  <si>
    <t>Основное мероприятие " Развитие общего образования"</t>
  </si>
  <si>
    <t>01 1 02 00000</t>
  </si>
  <si>
    <t>01 1 02 40230</t>
  </si>
  <si>
    <t>Основное мероприятие «Сохранение и укрепление здоровья учащихся и воспитанников»</t>
  </si>
  <si>
    <t>01 1 06 00000</t>
  </si>
  <si>
    <t>01 1 06 09990</t>
  </si>
  <si>
    <t>Основное мероприятие «Развитие инфраструктуры дошкольного, общего образования и дополнительного образования детей</t>
  </si>
  <si>
    <t>01 1 07 00000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</si>
  <si>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коды. </t>
  </si>
  <si>
    <t>01 1 07 09990</t>
  </si>
  <si>
    <t xml:space="preserve">Закупка товаров, работ, услуг в целях капитального ремонта государственного (муниципального) имущества       </t>
  </si>
  <si>
    <t>Общее образование</t>
  </si>
  <si>
    <t xml:space="preserve">Подпрограмма  "Развитие дошкольного,общего образования и дополнительного образования детей в Соболевском районе" </t>
  </si>
  <si>
    <t>01 1 00 00000</t>
  </si>
  <si>
    <t>01 1 02 09990</t>
  </si>
  <si>
    <t>01 1 02 10080</t>
  </si>
  <si>
    <t>На  выполнение государственных полномочий Камчатского края по обеспечению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 в Камчатском крае</t>
  </si>
  <si>
    <t>01 1 02 40170</t>
  </si>
  <si>
    <t>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</si>
  <si>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01 1 02 40250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</si>
  <si>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</t>
  </si>
  <si>
    <t>01 1 02 53030</t>
  </si>
  <si>
    <t>Закупка товаров, работ, услуг в целях капитального ремонта государственного (муниципального) имущества</t>
  </si>
  <si>
    <t xml:space="preserve">Дополнительное образование детей </t>
  </si>
  <si>
    <t xml:space="preserve">Основное мероприятие " Развитие сферы дополнительного образования и социализации детей" </t>
  </si>
  <si>
    <t>01 1 03 00000</t>
  </si>
  <si>
    <t>Расходы на обеспечение деятельности (оказание услуг, выполнение работ) муниципальных казенных учреждений дополнительного образования</t>
  </si>
  <si>
    <t>01 1 03 10130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</si>
  <si>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 муниципальными казенными учреждениями дополнительного образования </t>
  </si>
  <si>
    <t>01 1 03 10140</t>
  </si>
  <si>
    <t>Основное мероприятие "Предупреждение правонарушений ,преступлений и повышение безопасности дорожного движения в Соболевском муниципальном районе Камчатского края"</t>
  </si>
  <si>
    <t>Подпрограмма "Профилактика наркомании и алкоголизма в Соболевском муниципальном районе Камчатского края "</t>
  </si>
  <si>
    <t>04 3 00 00000</t>
  </si>
  <si>
    <t>Основное мероприятие "Меры, направленные на предупреждение наркомании и алкоголизма в Соболевском муниципальном районе Камчатского края "</t>
  </si>
  <si>
    <t>04 3 01 09990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</si>
  <si>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 н»</t>
  </si>
  <si>
    <t>07 2 02 00000</t>
  </si>
  <si>
    <t>07 2 02 09990</t>
  </si>
  <si>
    <t>Прочая закупка товаров, работ и услу</t>
  </si>
  <si>
    <t>Основное мероприятие "Мероприятия по созданию условий для обеспечения безопасного пребывания детей и подростков в учреждениях отдыха и оздоровления детей"</t>
  </si>
  <si>
    <t>07 2 03 00000</t>
  </si>
  <si>
    <t>07 2 03 09990</t>
  </si>
  <si>
    <t>Мероприятия по временному трудоустройству несовершеннолетних граждан в период школьных каникул .</t>
  </si>
  <si>
    <t>Другие вопросы в области образования</t>
  </si>
  <si>
    <t>Подпрограмма  "Развитие дошкольного,общего образования и дополнительного образования детей в Соболевском районе"</t>
  </si>
  <si>
    <t>Основное мероприятие «Выявление, поддержка и сопровождение одаренных детей»</t>
  </si>
  <si>
    <t>01 1 04 00000</t>
  </si>
  <si>
    <t>01 1 04 09990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</si>
  <si>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</t>
  </si>
  <si>
    <t xml:space="preserve">Расходы на выплаты персоналу казенных учреждений      </t>
  </si>
  <si>
    <t xml:space="preserve">Иные выплаты персоналу учреждений, за исключением фонда оплаты труда     </t>
  </si>
  <si>
    <t>Основное мероприятие «Развитие кадрового потенциала системы дошкольного, общего и дополнительного образования детей»</t>
  </si>
  <si>
    <t>01 1 05 00000</t>
  </si>
  <si>
    <t>01 1 05 09990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</si>
  <si>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края»</t>
  </si>
  <si>
    <t xml:space="preserve">Основное мероприятие" Мероприятия по вовлечению населения в занятия физической культурой и массовым спортом" </t>
  </si>
  <si>
    <t>07 1 01 00000</t>
  </si>
  <si>
    <t>07 1 01 09990</t>
  </si>
  <si>
    <t>Основное мероприятие "Развитие,укрепление и содержание материально-технической базы для занятий физической культурой и проведение массовых спортивных мероприятий"</t>
  </si>
  <si>
    <t>Основное мероприятие "Социальное обеспечение и иные выплаты населению"</t>
  </si>
  <si>
    <t>01 1 08 00000</t>
  </si>
  <si>
    <t>Компенсация части, взимаемой с родителей (законных представителей) за присмотр и уход за детьми в образовательных учреждениях Соболевского МР,  реализующих образовательную программу дошкольного образования   за счет средств районного бюджета</t>
  </si>
  <si>
    <t>01 1 08 20040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</si>
  <si>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</si>
  <si>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</si>
  <si>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На выполнение государственных полномочий Камчатского края по предоставлению мер социальной поддержки отдельным категориям гражданам в период получения ими образования  в муниципальных общеобразовательных организациях  в Камчатском крае</t>
  </si>
  <si>
    <t>01 1 08 40180</t>
  </si>
  <si>
    <t>01 1 08 R3040</t>
  </si>
  <si>
    <t>Охрана семьи и детства</t>
  </si>
  <si>
    <t>Основное мероприятие "Социальное обеспечение и иные выплаты"</t>
  </si>
  <si>
    <t>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оставшихсябез попечения родителей, переданных под опеку или попечительство , обучающихся в федеральных образовательных учреждениях),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содержание,на  выплату ежемесячного  вознаграждения приемным родителям , на организацию подготовки лиц , желающих принять на воспитание в свою семью ребенка, оставшегося без попечения родителей</t>
  </si>
  <si>
    <t>01 1 08 40160</t>
  </si>
  <si>
    <t>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</si>
  <si>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01 1 08 40210</t>
  </si>
  <si>
    <t xml:space="preserve">Основное мероприятие "Мероприятия по вовлечению населения в занятия физической культурой и массовым спортом"        </t>
  </si>
  <si>
    <t>Основное мероприятие "Развитие,укреплениеи содержание материально-технической базы для занятий физической культурой и проведение массовых спортивных мероприятий"</t>
  </si>
  <si>
    <r>
      <rPr>
        <b/>
        <sz val="11"/>
        <rFont val="Times New Roman"/>
        <family val="1"/>
        <charset val="204"/>
      </rPr>
      <t>Условно утвержденные расходы</t>
    </r>
    <r>
      <rPr>
        <sz val="11"/>
        <rFont val="Times New Roman"/>
        <family val="1"/>
        <charset val="204"/>
      </rPr>
      <t xml:space="preserve"> ( в соответствии со ст. 184.1 БК РФ)</t>
    </r>
  </si>
  <si>
    <t xml:space="preserve"> БЮДЖЕТНЫЕ АССИГНОВАНИЯ ПО ИСТОЧНИКАМ ФИНАНСИРОВАНИЯ ДЕФИЦИТА РАЙОННОГО БЮДЖЕТА</t>
  </si>
  <si>
    <t>Коды</t>
  </si>
  <si>
    <t>главного администратора  источников финансирования дефицита районного бюджета</t>
  </si>
  <si>
    <t>классификация источников финансирования дефицитов бюджетов</t>
  </si>
  <si>
    <t>Источники финансирования дефицитов бюджетов - всего</t>
  </si>
  <si>
    <t>000</t>
  </si>
  <si>
    <t>Х</t>
  </si>
  <si>
    <t xml:space="preserve">Изменение остатков средств </t>
  </si>
  <si>
    <t xml:space="preserve"> 01 00 00 00 00 0000 000</t>
  </si>
  <si>
    <t>Изменение остатков средств на счетах по учету средств бюджетов</t>
  </si>
  <si>
    <t xml:space="preserve"> 01 05 00 00 00 0000 000</t>
  </si>
  <si>
    <t>Увеличение остатков средств бюджетов</t>
  </si>
  <si>
    <t>01 05 00 00 00 0000 510</t>
  </si>
  <si>
    <t>Увеличение прочих остатков средств бюджетов</t>
  </si>
  <si>
    <t xml:space="preserve"> 01 05 02 00 00 0000 510</t>
  </si>
  <si>
    <t>Увеличение прочих остатков денежных средств бюджетов</t>
  </si>
  <si>
    <t xml:space="preserve"> 01 05 02 01 00 0000 510</t>
  </si>
  <si>
    <t>Увеличение прочих остатков денежных средств бюджетов муниципальных районов</t>
  </si>
  <si>
    <t xml:space="preserve"> 01 05 02 01 05 0000 510</t>
  </si>
  <si>
    <t>Уменьшение остатков средств бюджетов</t>
  </si>
  <si>
    <t>01 05 00 00 00 0000 610</t>
  </si>
  <si>
    <t>Уменьшение прочих остатков средств бюджетов</t>
  </si>
  <si>
    <t>01 05 02 00 00 0000 610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</si>
  <si>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</si>
  <si>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</si>
  <si>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</si>
  <si>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</si>
  <si>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Заместитель  руководителя комитета по бюджету и финансам</t>
  </si>
  <si>
    <t>________________________________</t>
  </si>
  <si>
    <t>Н. Ю Леоненко</t>
  </si>
  <si>
    <t>( расшифровка подписи)</t>
  </si>
  <si>
    <t>________________________</t>
  </si>
  <si>
    <t xml:space="preserve">Исполнитель </t>
  </si>
  <si>
    <t>СВОДНАЯ БЮДЖЕТНАЯ РОСПИСЬ  СОБОЛЕВСКОГО МУНИЦИПАЛЬНОГО РАЙОНА НА 2023 ГОД И НА ПЛАНОВЫЙ ПЕРИОД 2024 И 2025 ГОДОВ</t>
  </si>
  <si>
    <t xml:space="preserve">Прочая закупка товаров, работ и услуг    </t>
  </si>
  <si>
    <t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</t>
  </si>
  <si>
    <t xml:space="preserve">Муниципальная программа Соболевского муниципального района "Развитие транспортной системы в Соболевском муниципальном районе Камчатского края"
</t>
  </si>
  <si>
    <t>Подпрограмма  «Развитие дорожного хозяйства в Соболевском муниципальном районе»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</si>
  <si>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
</t>
  </si>
  <si>
    <t>Основное мероприятие "Управление развитием информационного общества и формированием электронного муниципалитета в Соболевском районе"</t>
  </si>
  <si>
    <t xml:space="preserve"> 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     </t>
  </si>
  <si>
    <t>Основное мероприятие " Развитие инфраструктуры электронного муниципалитета в Соболевском районе "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</si>
  <si>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
</t>
  </si>
  <si>
    <t>Реализация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</t>
  </si>
  <si>
    <t xml:space="preserve">Основное мероприятие "Развитие, внедрение и сопровождение информационных систем" </t>
  </si>
  <si>
    <t>03 3 06 4006Б</t>
  </si>
  <si>
    <t xml:space="preserve">Решение вопросов местного значения муниципального района в рамках государственной программы Камчатского края «Обращение с отходами производства и потребления в Камчатском крае»										
</t>
  </si>
  <si>
    <t>03 3 06 T006Б</t>
  </si>
  <si>
    <t xml:space="preserve">Решение вопросов местного значения муниципального района в рамках соответствующей  государственной программы Камчатского края «Обращение с отходами производства и потребления в Камчатском крае» (софинансирование за счет средств бюджета муниципального района)									</t>
  </si>
  <si>
    <t>Подпрограмма  «Повышение эффективности управления муниципальным имуществом»</t>
  </si>
  <si>
    <t>08 1 01 10180</t>
  </si>
  <si>
    <t xml:space="preserve">Мероприятия по предотвращению и (или) снижению негативного воздействия хозяйственной и иной деятельности на окружающую среду, сохранению и восстановлению природной среды, рациональному использованию и воспроизводству природных ресурсов, обеспечение экологической безопасности									</t>
  </si>
  <si>
    <t>Предоставление субсидий бюджетным, автономным учреждениям и 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</si>
  <si>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</si>
  <si>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</si>
  <si>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06 0 01 10200</t>
  </si>
  <si>
    <t xml:space="preserve">Расходы на обеспечение деятельности муниципальных бюджетных учреждений										</t>
  </si>
  <si>
    <t xml:space="preserve"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							</t>
  </si>
  <si>
    <t>06 0 02 10200</t>
  </si>
  <si>
    <t>06 0 04 00000</t>
  </si>
  <si>
    <t>06 0 04 10080</t>
  </si>
  <si>
    <t>06 0 06 10200</t>
  </si>
  <si>
    <t xml:space="preserve">Расходы на обеспечение деятельности муниципальных бюджетных учреждений </t>
  </si>
  <si>
    <t>02 2 01 40310</t>
  </si>
  <si>
    <t xml:space="preserve">На выполнение государственных полномочий Камчатского края по предоставлению гражданам, находящимся в трудной жизненной ситуации, проживающим в Камчатском крае, социальной поддержки в форме материальной помощи																				</t>
  </si>
  <si>
    <t>Пособия, компенсации и иные социальные выплаты гражданам, кроме публичных нормативных обязательств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</si>
  <si>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</si>
  <si>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Основное мероприятие "Мероприятия по повышению качества услуг,предоставляемых лагерями дневного пребывания детей при общеобразовательных учреждениях Соболевского муниципального района, для отдыха детей и их оздоровления "										</t>
  </si>
  <si>
    <t xml:space="preserve">Муниципальная программа Соболевского муниципального района «Информационное общество в Соболевском муниципальном районе »												</t>
  </si>
  <si>
    <t xml:space="preserve">Подпрограмма "Электронный муниципалитет в Соболевском муниципальном районе"											</t>
  </si>
  <si>
    <t xml:space="preserve">Основное мероприятие " Развитие инфраструктуры электронного муниципалитета в Соболевском районе "										</t>
  </si>
  <si>
    <t xml:space="preserve"> 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</t>
  </si>
  <si>
    <t xml:space="preserve">Закупка товаров, работ, услуг в сфере информационно-коммуникационных технологий							</t>
  </si>
  <si>
    <t xml:space="preserve">Основное мероприятие "Развитие , внедрение и сопровождение информационных систем"										</t>
  </si>
  <si>
    <t>03 3 04 09990</t>
  </si>
  <si>
    <t>03 3 07 09990</t>
  </si>
  <si>
    <t xml:space="preserve">Коммунальное хозяйство													</t>
  </si>
  <si>
    <t xml:space="preserve">Муниципальная программа Соболевского муниципального района "Энергоэффективность,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												</t>
  </si>
  <si>
    <t xml:space="preserve">Основное мероприятие "Проведение мероприятий по газификации Соболевского муниципального района"										</t>
  </si>
  <si>
    <t>03 1 05 00000</t>
  </si>
  <si>
    <t>03 1 05 10070</t>
  </si>
  <si>
    <t xml:space="preserve">"Бюджетные инвестиции в объекты капитального строительства муниципальной собственности"										</t>
  </si>
  <si>
    <t>03 1 05 10073</t>
  </si>
  <si>
    <t xml:space="preserve">Бюджетные инвестиции в объекты капитального строительства муниципальной собственности.Строительство модульной котельной на газовом топливе (резервное дизельное топливо)										</t>
  </si>
  <si>
    <t xml:space="preserve">Капитальные вложения в объекты государственной (муниципальной) собственности									</t>
  </si>
  <si>
    <t xml:space="preserve">Бюджетные инвестиции								</t>
  </si>
  <si>
    <t xml:space="preserve">Бюджетные инвестиции в объекты капитального строительства государственной (муниципальной) собственности							</t>
  </si>
  <si>
    <t xml:space="preserve"> 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										</t>
  </si>
  <si>
    <t>03 2 01 09990</t>
  </si>
  <si>
    <t>03 2 01 10074</t>
  </si>
  <si>
    <t xml:space="preserve">Бюджетные инвестиции в объекты капитального строительства муниципальной собственности Строительство комплекса по очистке сточных вод в с Соболево										</t>
  </si>
  <si>
    <t xml:space="preserve">Бюджетные инвестиции в объекты капитального строительства муниципальной собственности. Строительство объекта водоснабжение с.Соболево										</t>
  </si>
  <si>
    <t>03 2 02 10071</t>
  </si>
  <si>
    <t xml:space="preserve">Подпрограмма "Снижение рисков и смягчение последствий чрезвычайных ситуаций природного и техногенного характера в Соболевском муниципальном районе"											</t>
  </si>
  <si>
    <t xml:space="preserve">Основное мероприятие "Снижение рисков и профилактика последствий чрезвычайных ситуаций природного и техногенного характера "										</t>
  </si>
  <si>
    <t xml:space="preserve">Проведение аварийно-восстановительных работ и других неотложных мероприятий при ликвидации последствий чрезвычайных ситуаций										</t>
  </si>
  <si>
    <t>05 1 02 10170</t>
  </si>
  <si>
    <t xml:space="preserve">Предоставление субсидий бюджетным, автономным учреждениям и иным некоммерческим организациям									</t>
  </si>
  <si>
    <t xml:space="preserve">Субсидии бюджетным учреждениям								</t>
  </si>
  <si>
    <t xml:space="preserve">Субсидии бюджетным учреждениям на иные цели							</t>
  </si>
  <si>
    <t xml:space="preserve">Иные закупки товаров, работ и услуг для обеспечения государственных (муниципальных) нужд								</t>
  </si>
  <si>
    <t xml:space="preserve">Закупка товаров, работ и услуг для обеспечения государственных (муниципальных) нужд									</t>
  </si>
  <si>
    <t xml:space="preserve">Расходы на выплаты персоналу казенных учреждений								</t>
  </si>
  <si>
    <t xml:space="preserve"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								</t>
  </si>
  <si>
    <t xml:space="preserve">Межбюджетные трансферты местным бюджетам сельских поселений на реализацию инвестиционных мероприятий соответствующей подпрограммы соответствующей муниципальной программы Соболевского муниципального района. Капитальный ремонт здания по ул. Комсомольская д. 12 в с. Соболево										</t>
  </si>
  <si>
    <t>Муниципальная программа  Соболевского муниципального района  "Управление муниципальными  финансами Соболевского муниципального района "</t>
  </si>
  <si>
    <t>09 2 01 70055</t>
  </si>
  <si>
    <t xml:space="preserve">Социальное обеспечение и иные выплаты населению									</t>
  </si>
  <si>
    <t xml:space="preserve">Премии и гранты							</t>
  </si>
  <si>
    <t xml:space="preserve">				Итого расходов:</t>
  </si>
  <si>
    <t xml:space="preserve">Основное мероприятие "Организация и проведение оплачиваемых общественных работ в целях обеспечения временной занятости граждан, нуждающихся в трудоустройстве"								</t>
  </si>
  <si>
    <t xml:space="preserve">Иные выплаты персоналу учреждений, за исключением фонда оплаты труда							</t>
  </si>
  <si>
    <t xml:space="preserve">Изготовление павильонов под мусорные баки, ремонт и содержание площадок накопления ТКО под установку мусорных контейнеров, поставка мусорных контейнеров в с. Соболево										</t>
  </si>
  <si>
    <t>03 3 06 09990</t>
  </si>
  <si>
    <t xml:space="preserve"> "Развитие инфраструктуры дошкольного, общего образования и дополнительного образования детей и прочих учреждений"										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</si>
  <si>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 муниципальными казенными учреждениями дополнительного образования										</t>
  </si>
  <si>
    <t>01 1 07 10140</t>
  </si>
  <si>
    <t xml:space="preserve">Исполнение судебных актов								</t>
  </si>
  <si>
    <t xml:space="preserve">Исполнение судебных актов Российской Федерации и мировых соглашений по возмещению причиненного вреда							</t>
  </si>
  <si>
    <t>М.В. Якимова</t>
  </si>
  <si>
    <t>01 января  2024 г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</si>
  <si>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.										</t>
  </si>
  <si>
    <t>03 3 08 09990</t>
  </si>
  <si>
    <t>на  2024 год</t>
  </si>
  <si>
    <t>на 2025 год</t>
  </si>
  <si>
    <t>на  2026  год</t>
  </si>
  <si>
    <t xml:space="preserve">Реализация мероприятий по созданию доступной системы накопления (раздельного накопления) твердых коммунальных отходов										</t>
  </si>
  <si>
    <t>08 1 01 40520</t>
  </si>
  <si>
    <t xml:space="preserve">Реализация мероприятий по недопущению причинения вреда окружающей среде при размещении бесхозяйных отходов шин, покрышек, камер автомобильных										</t>
  </si>
  <si>
    <t>08 1 01 40530</t>
  </si>
  <si>
    <t xml:space="preserve">Реализация мероприятий, связанных с выявлением и ликвидацией мест несанкционированного размещения бесхозяйных отходов										</t>
  </si>
  <si>
    <t>08 1 01 40540</t>
  </si>
  <si>
    <t xml:space="preserve">Реализация мероприятий по созданию доступной системы накопления (раздельного накопления ) твердых коммунальных отходов  (софинансирование за счет средств  бюджета муниципального района)										</t>
  </si>
  <si>
    <t>08 1 01 Т0520</t>
  </si>
  <si>
    <t xml:space="preserve">Реализация мероприятий по недопущению причинения вреда окружающей среде при размещении бесхозяйных отходов шин, покрышек , камер автомобильных  (софинансирование за счет средств  бюджета муниципального района)										</t>
  </si>
  <si>
    <t>08 1 01 Т0530</t>
  </si>
  <si>
    <t xml:space="preserve">Реализация мероприятий , связанных с выявлениеми ликвидацией мест несанкционированногоразмещения бесхозяйных отходов   (софинансирование за счет средств  бюджета муниципального района)										</t>
  </si>
  <si>
    <t>08 1 01 Т0540</t>
  </si>
  <si>
    <t xml:space="preserve">Дополнительное образование детей													</t>
  </si>
  <si>
    <t xml:space="preserve">Муниципальная программа Соболевского муниципального района "Развитие культуры в Соболевском муниципальном районе Камчатского края"												</t>
  </si>
  <si>
    <t xml:space="preserve">Основное мероприятие"Развитие системы дополнительного образования в сфере культуры района"											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</si>
  <si>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										</t>
  </si>
  <si>
    <t xml:space="preserve">06 0 04 09990 </t>
  </si>
  <si>
    <t xml:space="preserve">Расходы на обеспечение деятельности (оказание услуг, выполнение работ) муниципальных казенных учреждений										</t>
  </si>
  <si>
    <t xml:space="preserve">Фонд оплаты труда учреждений							</t>
  </si>
  <si>
    <t xml:space="preserve">Взносы по обязательному социальному страхованию на выплаты по оплате труда работников и иные выплаты работникам учреждений							</t>
  </si>
  <si>
    <t xml:space="preserve">Закупка энергетических ресурсов							</t>
  </si>
  <si>
    <t xml:space="preserve">Государственная поддержка отрасли культуры (Модернизация региональных и муниципальных детских школ искусств по видам искусств путем их реконструкции и (или) капитального ремонта)												</t>
  </si>
  <si>
    <t xml:space="preserve">Закупка товаров, работ, услуг в целях капитального ремонта государственного (муниципального) имущества							</t>
  </si>
  <si>
    <t>06 0 А1 55191</t>
  </si>
  <si>
    <t xml:space="preserve">Муниципальная программа Соболевского района "Развитие Соболевского муниципального района Камчатского края в области молодежной политики, поддержки семьи и детства, привлечения квалифицированных кадров"												</t>
  </si>
  <si>
    <t xml:space="preserve">Подпрограмма "Молодежная политика Соболевского муниципального района"																						</t>
  </si>
  <si>
    <t xml:space="preserve">Основное мероприятие «Молодежь Соболевского муниципального района»										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</si>
  <si>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																	</t>
  </si>
  <si>
    <t xml:space="preserve">Закупка товаров, работ и услуг для обеспечения государственных (муниципальных) нужд																		</t>
  </si>
  <si>
    <t xml:space="preserve">Иные закупки товаров, работ и услуг для обеспечения государственных (муниципальных) нужд														</t>
  </si>
  <si>
    <t xml:space="preserve">Прочая закупка товаров, работ и услуг														</t>
  </si>
  <si>
    <t>13 0 00 00000</t>
  </si>
  <si>
    <t>13 1 00 00000</t>
  </si>
  <si>
    <t>13 1 02 00000</t>
  </si>
  <si>
    <t xml:space="preserve">13 1 02 09990 </t>
  </si>
  <si>
    <t xml:space="preserve">Подпрограмма "Молодежная политика Соболевского муниципального района"											</t>
  </si>
  <si>
    <t xml:space="preserve">Основное мероприятие «Доступное жилье для молодых семей (софинансирование части стоимости приобретаемого жилья в Соболевском муниципальном районе)»										</t>
  </si>
  <si>
    <t xml:space="preserve"> 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										</t>
  </si>
  <si>
    <t xml:space="preserve">Социальные выплаты гражданам, кроме публичных нормативных социальных выплат								</t>
  </si>
  <si>
    <t xml:space="preserve">Пособия, компенсации и иные социальные выплаты гражданам, кроме публичных нормативных обязательств							</t>
  </si>
  <si>
    <t>13 1 01 09990</t>
  </si>
  <si>
    <t>13 1 01 00000</t>
  </si>
  <si>
    <t xml:space="preserve">Подпрограмма «Привлечение квалифицированных кадров»											</t>
  </si>
  <si>
    <t xml:space="preserve">Основное мероприятие «Материальная помощь привлеченным квалифицированным кадрам»										</t>
  </si>
  <si>
    <t>13 2 00 00000</t>
  </si>
  <si>
    <t>13 2 01 00000</t>
  </si>
  <si>
    <t>13 2 01 09990</t>
  </si>
  <si>
    <t xml:space="preserve">Подпрограмма «Поддержка семьи и детства»											</t>
  </si>
  <si>
    <t xml:space="preserve">Основное мероприятие «Материальная поддержка семьи и детства»										</t>
  </si>
  <si>
    <t>13 3 00 00000</t>
  </si>
  <si>
    <t>13 3 01 00000</t>
  </si>
  <si>
    <t>13 3 01 09990</t>
  </si>
  <si>
    <t xml:space="preserve">Охрана семьи и детства													</t>
  </si>
  <si>
    <t xml:space="preserve">Реализация предложений избирателей, поступивших в адрес депутатов Законодательного Собрания Камчатского края										</t>
  </si>
  <si>
    <t>01 1 06 10400</t>
  </si>
  <si>
    <t>01 1 ЕВ 00000</t>
  </si>
  <si>
    <t>01 1 ЕВ 51790</t>
  </si>
  <si>
    <t xml:space="preserve">Реализация регионального проекта "Патриотическое воспитание граждан Российской Федерации"																			</t>
  </si>
  <si>
    <t xml:space="preserve">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										</t>
  </si>
  <si>
    <t>01 01 ЕВ 51790</t>
  </si>
  <si>
    <t xml:space="preserve">Реализация мероприятий направленных на организацию отдыха и оздоровления детей										</t>
  </si>
  <si>
    <t>07 2 02 40910</t>
  </si>
  <si>
    <t xml:space="preserve">Реализация мероприятий направленных на организацию отдыха и оздоровления детей  (софинансирование за счет средств бюджета муниципального района)										        </t>
  </si>
  <si>
    <t>07 2 02 T0910</t>
  </si>
  <si>
    <t>на  2026 год</t>
  </si>
  <si>
    <t xml:space="preserve"> "01" января 2024 г.</t>
  </si>
  <si>
    <t>II  Лимиты бюджетных обязательств по расходам районного 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</si>
</sst>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0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4" fillId="0" borderId="0"/>
    <xf numFmtId="0" fontId="15" fillId="0" borderId="0"/>
  </cellStyleXfs>
  <cellXfs count="148">
    <xf numFmtId="0" fontId="0" fillId="0" borderId="0" xfId="0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left" vertical="distributed" wrapText="1"/>
    </xf>
    <xf numFmtId="1" fontId="6" fillId="2" borderId="5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center"/>
    </xf>
    <xf numFmtId="4" fontId="6" fillId="2" borderId="6" xfId="1" applyNumberFormat="1" applyFont="1" applyFill="1" applyBorder="1" applyAlignment="1">
      <alignment horizontal="center"/>
    </xf>
    <xf numFmtId="0" fontId="0" fillId="0" borderId="7" xfId="0" applyBorder="1"/>
    <xf numFmtId="1" fontId="9" fillId="2" borderId="4" xfId="0" applyNumberFormat="1" applyFont="1" applyFill="1" applyBorder="1" applyAlignment="1">
      <alignment horizontal="left" vertical="distributed" wrapText="1"/>
    </xf>
    <xf numFmtId="49" fontId="9" fillId="2" borderId="5" xfId="0" applyNumberFormat="1" applyFont="1" applyFill="1" applyBorder="1" applyAlignment="1">
      <alignment horizontal="center"/>
    </xf>
    <xf numFmtId="4" fontId="9" fillId="2" borderId="5" xfId="1" applyNumberFormat="1" applyFont="1" applyFill="1" applyBorder="1" applyAlignment="1">
      <alignment horizontal="center"/>
    </xf>
    <xf numFmtId="4" fontId="9" fillId="2" borderId="6" xfId="1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65" fontId="9" fillId="2" borderId="5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distributed" wrapText="1"/>
    </xf>
    <xf numFmtId="49" fontId="6" fillId="2" borderId="5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9" fillId="0" borderId="4" xfId="0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49" fontId="9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distributed" wrapText="1"/>
    </xf>
    <xf numFmtId="165" fontId="6" fillId="0" borderId="5" xfId="0" applyNumberFormat="1" applyFont="1" applyBorder="1" applyAlignment="1">
      <alignment horizontal="center"/>
    </xf>
    <xf numFmtId="49" fontId="9" fillId="2" borderId="5" xfId="2" applyNumberFormat="1" applyFont="1" applyFill="1" applyBorder="1" applyAlignment="1">
      <alignment horizontal="center"/>
    </xf>
    <xf numFmtId="0" fontId="9" fillId="2" borderId="4" xfId="2" applyNumberFormat="1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9" fillId="0" borderId="4" xfId="0" applyNumberFormat="1" applyFont="1" applyBorder="1" applyAlignment="1">
      <alignment horizontal="left" vertical="center" wrapText="1"/>
    </xf>
    <xf numFmtId="0" fontId="9" fillId="0" borderId="4" xfId="3" applyNumberFormat="1" applyFont="1" applyBorder="1" applyAlignment="1">
      <alignment horizontal="left" vertical="center" wrapText="1"/>
    </xf>
    <xf numFmtId="0" fontId="9" fillId="0" borderId="5" xfId="3" applyNumberFormat="1" applyFont="1" applyBorder="1" applyAlignment="1">
      <alignment horizontal="center" wrapText="1"/>
    </xf>
    <xf numFmtId="49" fontId="9" fillId="0" borderId="5" xfId="3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/>
    </xf>
    <xf numFmtId="4" fontId="9" fillId="0" borderId="5" xfId="1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left" vertical="distributed" wrapText="1"/>
    </xf>
    <xf numFmtId="164" fontId="3" fillId="0" borderId="0" xfId="1" applyFont="1" applyFill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0" fillId="2" borderId="0" xfId="0" applyFill="1"/>
    <xf numFmtId="1" fontId="9" fillId="0" borderId="5" xfId="0" applyNumberFormat="1" applyFont="1" applyBorder="1" applyAlignment="1">
      <alignment horizontal="left"/>
    </xf>
    <xf numFmtId="4" fontId="16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0" borderId="12" xfId="1" applyNumberFormat="1" applyFont="1" applyBorder="1" applyAlignment="1">
      <alignment horizontal="center"/>
    </xf>
    <xf numFmtId="4" fontId="9" fillId="0" borderId="13" xfId="1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10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/>
    <xf numFmtId="4" fontId="6" fillId="2" borderId="6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166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/>
    </xf>
    <xf numFmtId="166" fontId="8" fillId="0" borderId="5" xfId="1" applyNumberFormat="1" applyFont="1" applyBorder="1" applyAlignment="1">
      <alignment horizontal="center" vertical="center"/>
    </xf>
    <xf numFmtId="166" fontId="8" fillId="0" borderId="5" xfId="1" applyNumberFormat="1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9" fillId="0" borderId="22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4">
    <cellStyle name="Обычный" xfId="0" builtinId="0"/>
    <cellStyle name="Обычный 2" xfId="2" xr:uid="{6B9BAE98-BDF6-43A5-B72B-FF2D3515C5CE}"/>
    <cellStyle name="Обычный_2" xfId="3" xr:uid="{0B31A421-E72F-457A-AB66-31588D7431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4;&#1051;&#1071;/&#1052;&#1077;&#1089;&#1103;&#1095;&#1085;&#1099;&#1081;%20&#1086;&#1090;&#1095;&#1077;&#1090;/2017/&#1080;&#1089;&#1087;&#1088;&#1072;&#1074;&#1083;.&#1087;&#1088;&#1086;&#1077;&#1082;&#1090;%20&#1056;&#1077;&#1096;&#1077;&#1085;&#1080;&#1103;%20&#1057;&#1052;&#1056;%20&#1085;&#1072;%202017-2019/6,7%20%20&#1087;&#1088;&#1080;&#1083;%20%20&#1074;&#1077;&#1076;&#1086;&#1084;&#1089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надо таблица поправок"/>
      <sheetName val="пр 7 2017"/>
      <sheetName val="пр6"/>
      <sheetName val="нор-в"/>
      <sheetName val="пр 7 2018-2019"/>
      <sheetName val="пр6 2018-2019"/>
    </sheetNames>
    <sheetDataSet>
      <sheetData sheetId="0"/>
      <sheetData sheetId="1">
        <row r="489">
          <cell r="B489" t="str">
            <v>Дотация на выравнивание бюджетной обеспеченности поселений</v>
          </cell>
        </row>
        <row r="522">
          <cell r="B522" t="str">
            <v>Подпрограмма  "Развитие дошкольного,общего образования и дополнительного образования детей в Соболевском районе"</v>
          </cell>
          <cell r="E522" t="str">
            <v>01 1 00 00000</v>
          </cell>
        </row>
        <row r="523">
          <cell r="B523" t="str">
            <v xml:space="preserve">Основное мероприятие "Развитие дошкольного образования" </v>
          </cell>
          <cell r="E523" t="str">
            <v>01 1 01 00000</v>
          </cell>
        </row>
        <row r="524">
          <cell r="E524" t="str">
            <v>01 1 01 09990</v>
          </cell>
        </row>
        <row r="566">
          <cell r="E566" t="str">
            <v>01 1 06 09990</v>
          </cell>
        </row>
        <row r="581">
          <cell r="B581" t="str">
            <v>Молодежная политика и оздоровление детей</v>
          </cell>
        </row>
        <row r="582">
          <cell r="E582" t="str">
            <v>04 0 00 00000</v>
          </cell>
        </row>
        <row r="583">
          <cell r="E583" t="str">
            <v>04 1 00 00000</v>
          </cell>
        </row>
        <row r="584">
          <cell r="E584" t="str">
            <v>04 1 01 00000</v>
          </cell>
        </row>
        <row r="585">
          <cell r="E585" t="str">
            <v>04 1 01 09990</v>
          </cell>
        </row>
        <row r="588">
          <cell r="E588" t="str">
            <v>04 2 00 00000</v>
          </cell>
        </row>
        <row r="589">
          <cell r="E589" t="str">
            <v>04 2 01 00000</v>
          </cell>
        </row>
        <row r="590">
          <cell r="E590" t="str">
            <v>04 2 01 09990</v>
          </cell>
        </row>
        <row r="597">
          <cell r="E597" t="str">
            <v>04 3 01 00000</v>
          </cell>
        </row>
        <row r="598">
          <cell r="E598" t="str">
            <v>04 3 01 09990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3387-C968-48C8-B256-0E7654FD65E3}">
  <sheetPr>
    <pageSetUpPr fitToPage="1"/>
  </sheetPr>
  <dimension ref="A1:L1195"/>
  <sheetViews>
    <sheetView tabSelected="1" view="pageBreakPreview" topLeftCell="A10" zoomScale="90" zoomScaleNormal="80" zoomScaleSheetLayoutView="90" zoomScalePageLayoutView="150" workbookViewId="0">
      <pane ySplit="2235" topLeftCell="A7" activePane="bottomLeft"/>
      <selection activeCell="I12" sqref="I12"/>
      <selection pane="bottomLeft" activeCell="C1185" sqref="C1185:F1185"/>
    </sheetView>
  </sheetViews>
  <sheetFormatPr defaultRowHeight="15" x14ac:dyDescent="0.25"/>
  <cols>
    <col min="1" max="1" width="81.28515625" style="93" customWidth="1"/>
    <col min="2" max="2" width="11.5703125" style="93" customWidth="1"/>
    <col min="3" max="3" width="7.42578125" style="93" customWidth="1"/>
    <col min="4" max="4" width="6.28515625" style="93" customWidth="1"/>
    <col min="5" max="5" width="13.7109375" style="93" customWidth="1"/>
    <col min="6" max="6" width="8.42578125" style="93" customWidth="1"/>
    <col min="7" max="7" width="20.7109375" style="94" customWidth="1"/>
    <col min="8" max="8" width="22" style="93" customWidth="1"/>
    <col min="9" max="9" width="18.7109375" style="93" customWidth="1"/>
    <col min="10" max="10" width="16.5703125" customWidth="1"/>
    <col min="11" max="11" width="14.28515625" customWidth="1"/>
    <col min="12" max="12" width="15.85546875" customWidth="1"/>
  </cols>
  <sheetData>
    <row r="1" spans="1:10" x14ac:dyDescent="0.25">
      <c r="A1" s="1"/>
      <c r="B1" s="2"/>
      <c r="C1" s="2"/>
      <c r="D1" s="3"/>
      <c r="E1" s="3"/>
      <c r="F1" s="3"/>
      <c r="G1" s="3"/>
      <c r="H1" s="4"/>
      <c r="I1" s="4"/>
    </row>
    <row r="2" spans="1:10" ht="25.5" customHeight="1" x14ac:dyDescent="0.25">
      <c r="A2" s="137" t="s">
        <v>0</v>
      </c>
      <c r="B2" s="137"/>
      <c r="C2" s="137"/>
      <c r="D2" s="137"/>
      <c r="E2" s="137"/>
      <c r="F2" s="5"/>
      <c r="G2" s="5"/>
      <c r="H2" s="138" t="s">
        <v>1</v>
      </c>
      <c r="I2" s="138"/>
    </row>
    <row r="3" spans="1:10" ht="63" customHeight="1" x14ac:dyDescent="0.25">
      <c r="A3" s="6" t="s">
        <v>2</v>
      </c>
      <c r="B3" s="5"/>
      <c r="C3" s="5"/>
      <c r="D3" s="5"/>
      <c r="E3" s="5"/>
      <c r="F3" s="5"/>
      <c r="G3" s="2"/>
      <c r="H3" s="123" t="s">
        <v>3</v>
      </c>
      <c r="I3" s="123"/>
    </row>
    <row r="4" spans="1:10" ht="36.75" customHeight="1" x14ac:dyDescent="0.25">
      <c r="A4" s="4"/>
      <c r="B4" s="139"/>
      <c r="C4" s="139"/>
      <c r="D4" s="139"/>
      <c r="E4" s="139"/>
      <c r="F4" s="139"/>
      <c r="G4" s="139"/>
      <c r="H4" s="140" t="s">
        <v>4</v>
      </c>
      <c r="I4" s="140"/>
    </row>
    <row r="5" spans="1:10" ht="21.75" customHeight="1" x14ac:dyDescent="0.25">
      <c r="A5" s="4"/>
      <c r="B5" s="2"/>
      <c r="C5" s="2"/>
      <c r="D5" s="2"/>
      <c r="E5" s="2"/>
      <c r="F5" s="2"/>
      <c r="G5" s="2"/>
      <c r="H5" s="141" t="s">
        <v>5</v>
      </c>
      <c r="I5" s="141"/>
    </row>
    <row r="6" spans="1:10" ht="21" customHeight="1" x14ac:dyDescent="0.25">
      <c r="A6" s="4"/>
      <c r="B6" s="4"/>
      <c r="C6" s="4"/>
      <c r="D6" s="4"/>
      <c r="E6" s="4"/>
      <c r="F6" s="4"/>
      <c r="G6" s="116"/>
      <c r="H6" s="142" t="s">
        <v>695</v>
      </c>
      <c r="I6" s="143"/>
    </row>
    <row r="7" spans="1:10" ht="15.75" x14ac:dyDescent="0.25">
      <c r="A7" s="131" t="s">
        <v>608</v>
      </c>
      <c r="B7" s="131"/>
      <c r="C7" s="131"/>
      <c r="D7" s="131"/>
      <c r="E7" s="131"/>
      <c r="F7" s="131"/>
      <c r="G7" s="131"/>
      <c r="H7" s="131"/>
      <c r="I7" s="131"/>
    </row>
    <row r="8" spans="1:10" x14ac:dyDescent="0.25">
      <c r="A8" s="4"/>
      <c r="B8" s="116"/>
      <c r="C8" s="116"/>
      <c r="D8" s="116"/>
      <c r="E8" s="116"/>
      <c r="F8" s="116"/>
      <c r="G8" s="116"/>
      <c r="H8" s="116"/>
      <c r="I8" s="116"/>
    </row>
    <row r="9" spans="1:10" ht="18.75" x14ac:dyDescent="0.3">
      <c r="A9" s="144" t="s">
        <v>6</v>
      </c>
      <c r="B9" s="144"/>
      <c r="C9" s="144"/>
      <c r="D9" s="144"/>
      <c r="E9" s="144"/>
      <c r="F9" s="144"/>
      <c r="G9" s="144"/>
      <c r="H9" s="144"/>
      <c r="I9" s="144"/>
    </row>
    <row r="10" spans="1:10" ht="15.75" thickBot="1" x14ac:dyDescent="0.3">
      <c r="A10" s="4"/>
      <c r="B10" s="4"/>
      <c r="C10" s="4"/>
      <c r="D10" s="4"/>
      <c r="E10" s="4"/>
      <c r="F10" s="4"/>
      <c r="G10" s="116"/>
      <c r="H10" s="4"/>
      <c r="I10" s="7" t="s">
        <v>7</v>
      </c>
    </row>
    <row r="11" spans="1:10" x14ac:dyDescent="0.25">
      <c r="A11" s="8" t="s">
        <v>8</v>
      </c>
      <c r="B11" s="145" t="s">
        <v>9</v>
      </c>
      <c r="C11" s="145"/>
      <c r="D11" s="145"/>
      <c r="E11" s="145"/>
      <c r="F11" s="145"/>
      <c r="G11" s="146" t="s">
        <v>10</v>
      </c>
      <c r="H11" s="146"/>
      <c r="I11" s="147"/>
    </row>
    <row r="12" spans="1:10" ht="63.75" x14ac:dyDescent="0.25">
      <c r="A12" s="9"/>
      <c r="B12" s="117" t="s">
        <v>11</v>
      </c>
      <c r="C12" s="117" t="s">
        <v>12</v>
      </c>
      <c r="D12" s="117" t="s">
        <v>13</v>
      </c>
      <c r="E12" s="117" t="s">
        <v>14</v>
      </c>
      <c r="F12" s="10" t="s">
        <v>15</v>
      </c>
      <c r="G12" s="11" t="s">
        <v>698</v>
      </c>
      <c r="H12" s="11" t="s">
        <v>699</v>
      </c>
      <c r="I12" s="12" t="s">
        <v>700</v>
      </c>
    </row>
    <row r="13" spans="1:10" x14ac:dyDescent="0.25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5">
        <v>9</v>
      </c>
    </row>
    <row r="14" spans="1:10" x14ac:dyDescent="0.25">
      <c r="A14" s="16" t="s">
        <v>16</v>
      </c>
      <c r="B14" s="17">
        <v>901</v>
      </c>
      <c r="C14" s="18"/>
      <c r="D14" s="18"/>
      <c r="E14" s="18"/>
      <c r="F14" s="18"/>
      <c r="G14" s="19">
        <f t="shared" ref="G14:I20" si="0">G15</f>
        <v>105000</v>
      </c>
      <c r="H14" s="19">
        <f t="shared" si="0"/>
        <v>105000</v>
      </c>
      <c r="I14" s="20">
        <f t="shared" si="0"/>
        <v>105000</v>
      </c>
      <c r="J14" s="21"/>
    </row>
    <row r="15" spans="1:10" x14ac:dyDescent="0.25">
      <c r="A15" s="22" t="s">
        <v>17</v>
      </c>
      <c r="B15" s="18">
        <v>901</v>
      </c>
      <c r="C15" s="23" t="s">
        <v>18</v>
      </c>
      <c r="D15" s="23" t="s">
        <v>19</v>
      </c>
      <c r="E15" s="18"/>
      <c r="F15" s="18"/>
      <c r="G15" s="24">
        <f t="shared" si="0"/>
        <v>105000</v>
      </c>
      <c r="H15" s="24">
        <f t="shared" si="0"/>
        <v>105000</v>
      </c>
      <c r="I15" s="25">
        <f t="shared" si="0"/>
        <v>105000</v>
      </c>
    </row>
    <row r="16" spans="1:10" ht="30" x14ac:dyDescent="0.25">
      <c r="A16" s="26" t="s">
        <v>20</v>
      </c>
      <c r="B16" s="18">
        <v>901</v>
      </c>
      <c r="C16" s="23" t="s">
        <v>18</v>
      </c>
      <c r="D16" s="23" t="s">
        <v>21</v>
      </c>
      <c r="E16" s="18"/>
      <c r="F16" s="18"/>
      <c r="G16" s="24">
        <f t="shared" si="0"/>
        <v>105000</v>
      </c>
      <c r="H16" s="24">
        <f t="shared" si="0"/>
        <v>105000</v>
      </c>
      <c r="I16" s="25">
        <f t="shared" si="0"/>
        <v>105000</v>
      </c>
    </row>
    <row r="17" spans="1:11" x14ac:dyDescent="0.25">
      <c r="A17" s="26" t="s">
        <v>23</v>
      </c>
      <c r="B17" s="18">
        <v>901</v>
      </c>
      <c r="C17" s="23" t="s">
        <v>18</v>
      </c>
      <c r="D17" s="23" t="s">
        <v>21</v>
      </c>
      <c r="E17" s="18" t="s">
        <v>22</v>
      </c>
      <c r="F17" s="18"/>
      <c r="G17" s="24">
        <f t="shared" si="0"/>
        <v>105000</v>
      </c>
      <c r="H17" s="24">
        <f t="shared" si="0"/>
        <v>105000</v>
      </c>
      <c r="I17" s="25">
        <f t="shared" si="0"/>
        <v>105000</v>
      </c>
    </row>
    <row r="18" spans="1:11" x14ac:dyDescent="0.25">
      <c r="A18" s="26" t="s">
        <v>23</v>
      </c>
      <c r="B18" s="18">
        <v>901</v>
      </c>
      <c r="C18" s="23" t="s">
        <v>18</v>
      </c>
      <c r="D18" s="23" t="s">
        <v>21</v>
      </c>
      <c r="E18" s="18" t="s">
        <v>22</v>
      </c>
      <c r="F18" s="18"/>
      <c r="G18" s="24">
        <f t="shared" si="0"/>
        <v>105000</v>
      </c>
      <c r="H18" s="24">
        <f t="shared" si="0"/>
        <v>105000</v>
      </c>
      <c r="I18" s="25">
        <f t="shared" si="0"/>
        <v>105000</v>
      </c>
    </row>
    <row r="19" spans="1:11" x14ac:dyDescent="0.25">
      <c r="A19" s="26" t="s">
        <v>23</v>
      </c>
      <c r="B19" s="18">
        <v>901</v>
      </c>
      <c r="C19" s="23" t="s">
        <v>18</v>
      </c>
      <c r="D19" s="23" t="s">
        <v>21</v>
      </c>
      <c r="E19" s="18" t="s">
        <v>22</v>
      </c>
      <c r="F19" s="18"/>
      <c r="G19" s="24">
        <f t="shared" si="0"/>
        <v>105000</v>
      </c>
      <c r="H19" s="24">
        <f t="shared" si="0"/>
        <v>105000</v>
      </c>
      <c r="I19" s="25">
        <f>I20</f>
        <v>105000</v>
      </c>
    </row>
    <row r="20" spans="1:11" ht="46.5" customHeight="1" x14ac:dyDescent="0.25">
      <c r="A20" s="26" t="s">
        <v>24</v>
      </c>
      <c r="B20" s="18">
        <v>901</v>
      </c>
      <c r="C20" s="23" t="s">
        <v>18</v>
      </c>
      <c r="D20" s="23" t="s">
        <v>21</v>
      </c>
      <c r="E20" s="18" t="s">
        <v>25</v>
      </c>
      <c r="F20" s="18"/>
      <c r="G20" s="24">
        <f>G21</f>
        <v>105000</v>
      </c>
      <c r="H20" s="24">
        <f t="shared" si="0"/>
        <v>105000</v>
      </c>
      <c r="I20" s="25">
        <f t="shared" si="0"/>
        <v>105000</v>
      </c>
    </row>
    <row r="21" spans="1:11" ht="23.25" customHeight="1" x14ac:dyDescent="0.25">
      <c r="A21" s="27" t="s">
        <v>26</v>
      </c>
      <c r="B21" s="18">
        <v>901</v>
      </c>
      <c r="C21" s="23" t="s">
        <v>18</v>
      </c>
      <c r="D21" s="28">
        <v>3</v>
      </c>
      <c r="E21" s="18" t="s">
        <v>25</v>
      </c>
      <c r="F21" s="18">
        <v>200</v>
      </c>
      <c r="G21" s="24">
        <f>G22</f>
        <v>105000</v>
      </c>
      <c r="H21" s="24">
        <f>H22</f>
        <v>105000</v>
      </c>
      <c r="I21" s="25">
        <f>I22</f>
        <v>105000</v>
      </c>
    </row>
    <row r="22" spans="1:11" ht="27.75" customHeight="1" x14ac:dyDescent="0.25">
      <c r="A22" s="27" t="s">
        <v>27</v>
      </c>
      <c r="B22" s="18">
        <v>901</v>
      </c>
      <c r="C22" s="23" t="s">
        <v>18</v>
      </c>
      <c r="D22" s="28">
        <v>3</v>
      </c>
      <c r="E22" s="18" t="s">
        <v>25</v>
      </c>
      <c r="F22" s="18">
        <v>240</v>
      </c>
      <c r="G22" s="24">
        <f>G23+G24</f>
        <v>105000</v>
      </c>
      <c r="H22" s="24">
        <f>H23+H24</f>
        <v>105000</v>
      </c>
      <c r="I22" s="25">
        <f>I23+I24</f>
        <v>105000</v>
      </c>
    </row>
    <row r="23" spans="1:11" ht="17.25" customHeight="1" x14ac:dyDescent="0.25">
      <c r="A23" s="29" t="s">
        <v>28</v>
      </c>
      <c r="B23" s="18">
        <v>901</v>
      </c>
      <c r="C23" s="23" t="s">
        <v>18</v>
      </c>
      <c r="D23" s="28">
        <v>3</v>
      </c>
      <c r="E23" s="18" t="s">
        <v>25</v>
      </c>
      <c r="F23" s="18">
        <v>242</v>
      </c>
      <c r="G23" s="24">
        <v>60000</v>
      </c>
      <c r="H23" s="24">
        <v>60000</v>
      </c>
      <c r="I23" s="25">
        <v>60000</v>
      </c>
    </row>
    <row r="24" spans="1:11" ht="17.25" customHeight="1" x14ac:dyDescent="0.25">
      <c r="A24" s="27" t="s">
        <v>29</v>
      </c>
      <c r="B24" s="18">
        <v>901</v>
      </c>
      <c r="C24" s="23" t="s">
        <v>18</v>
      </c>
      <c r="D24" s="28">
        <v>3</v>
      </c>
      <c r="E24" s="18" t="s">
        <v>25</v>
      </c>
      <c r="F24" s="18">
        <v>244</v>
      </c>
      <c r="G24" s="24">
        <v>45000</v>
      </c>
      <c r="H24" s="24">
        <v>45000</v>
      </c>
      <c r="I24" s="25">
        <v>45000</v>
      </c>
    </row>
    <row r="25" spans="1:11" ht="19.5" customHeight="1" x14ac:dyDescent="0.25">
      <c r="A25" s="30" t="s">
        <v>30</v>
      </c>
      <c r="B25" s="17">
        <v>902</v>
      </c>
      <c r="C25" s="31"/>
      <c r="D25" s="32"/>
      <c r="E25" s="17"/>
      <c r="F25" s="17"/>
      <c r="G25" s="19">
        <f>G26+G193+G270+G344+G428+G465+G502+G574</f>
        <v>455489015.71000004</v>
      </c>
      <c r="H25" s="19">
        <f>H26+H193+H270+H344+H428+H465+H502+H574</f>
        <v>506337937.00999999</v>
      </c>
      <c r="I25" s="19">
        <f>I26+I193+I270+I344+I428+I465+I502+I574</f>
        <v>533755846.50999999</v>
      </c>
      <c r="J25" s="33"/>
      <c r="K25" s="34"/>
    </row>
    <row r="26" spans="1:11" x14ac:dyDescent="0.25">
      <c r="A26" s="35" t="s">
        <v>17</v>
      </c>
      <c r="B26" s="36">
        <v>902</v>
      </c>
      <c r="C26" s="37" t="s">
        <v>18</v>
      </c>
      <c r="D26" s="38">
        <v>0</v>
      </c>
      <c r="E26" s="39"/>
      <c r="F26" s="36"/>
      <c r="G26" s="40">
        <f>G27+G37+G94+G101</f>
        <v>112682979</v>
      </c>
      <c r="H26" s="40">
        <f t="shared" ref="H26:I26" si="1">H27+H37+H94+H101</f>
        <v>112664176</v>
      </c>
      <c r="I26" s="41">
        <f t="shared" si="1"/>
        <v>113587803</v>
      </c>
    </row>
    <row r="27" spans="1:11" ht="30" x14ac:dyDescent="0.25">
      <c r="A27" s="35" t="s">
        <v>31</v>
      </c>
      <c r="B27" s="36">
        <v>902</v>
      </c>
      <c r="C27" s="37" t="s">
        <v>18</v>
      </c>
      <c r="D27" s="38">
        <v>2</v>
      </c>
      <c r="E27" s="42"/>
      <c r="F27" s="36"/>
      <c r="G27" s="40">
        <f t="shared" ref="G27:I32" si="2">G28</f>
        <v>6097956</v>
      </c>
      <c r="H27" s="40">
        <f t="shared" si="2"/>
        <v>6049956</v>
      </c>
      <c r="I27" s="41">
        <f t="shared" si="2"/>
        <v>6097956</v>
      </c>
    </row>
    <row r="28" spans="1:11" x14ac:dyDescent="0.25">
      <c r="A28" s="43" t="s">
        <v>23</v>
      </c>
      <c r="B28" s="36">
        <v>902</v>
      </c>
      <c r="C28" s="37" t="s">
        <v>18</v>
      </c>
      <c r="D28" s="38">
        <v>2</v>
      </c>
      <c r="E28" s="36" t="s">
        <v>32</v>
      </c>
      <c r="F28" s="36"/>
      <c r="G28" s="40">
        <f t="shared" si="2"/>
        <v>6097956</v>
      </c>
      <c r="H28" s="40">
        <f t="shared" si="2"/>
        <v>6049956</v>
      </c>
      <c r="I28" s="41">
        <f t="shared" si="2"/>
        <v>6097956</v>
      </c>
    </row>
    <row r="29" spans="1:11" x14ac:dyDescent="0.25">
      <c r="A29" s="43" t="s">
        <v>23</v>
      </c>
      <c r="B29" s="36">
        <v>902</v>
      </c>
      <c r="C29" s="37" t="s">
        <v>18</v>
      </c>
      <c r="D29" s="38">
        <v>2</v>
      </c>
      <c r="E29" s="36" t="s">
        <v>22</v>
      </c>
      <c r="F29" s="36"/>
      <c r="G29" s="40">
        <f t="shared" si="2"/>
        <v>6097956</v>
      </c>
      <c r="H29" s="40">
        <f t="shared" si="2"/>
        <v>6049956</v>
      </c>
      <c r="I29" s="41">
        <f t="shared" si="2"/>
        <v>6097956</v>
      </c>
    </row>
    <row r="30" spans="1:11" x14ac:dyDescent="0.25">
      <c r="A30" s="43" t="s">
        <v>23</v>
      </c>
      <c r="B30" s="36">
        <v>902</v>
      </c>
      <c r="C30" s="37" t="s">
        <v>18</v>
      </c>
      <c r="D30" s="38">
        <v>2</v>
      </c>
      <c r="E30" s="36" t="s">
        <v>22</v>
      </c>
      <c r="F30" s="36"/>
      <c r="G30" s="40">
        <f t="shared" si="2"/>
        <v>6097956</v>
      </c>
      <c r="H30" s="40">
        <f t="shared" si="2"/>
        <v>6049956</v>
      </c>
      <c r="I30" s="41">
        <f t="shared" si="2"/>
        <v>6097956</v>
      </c>
    </row>
    <row r="31" spans="1:11" x14ac:dyDescent="0.25">
      <c r="A31" s="35" t="s">
        <v>33</v>
      </c>
      <c r="B31" s="36">
        <v>902</v>
      </c>
      <c r="C31" s="37" t="s">
        <v>18</v>
      </c>
      <c r="D31" s="38">
        <v>2</v>
      </c>
      <c r="E31" s="44" t="s">
        <v>34</v>
      </c>
      <c r="F31" s="36"/>
      <c r="G31" s="40">
        <f t="shared" si="2"/>
        <v>6097956</v>
      </c>
      <c r="H31" s="40">
        <f t="shared" si="2"/>
        <v>6049956</v>
      </c>
      <c r="I31" s="41">
        <f t="shared" si="2"/>
        <v>6097956</v>
      </c>
    </row>
    <row r="32" spans="1:11" ht="44.25" customHeight="1" x14ac:dyDescent="0.25">
      <c r="A32" s="43" t="s">
        <v>35</v>
      </c>
      <c r="B32" s="36">
        <v>902</v>
      </c>
      <c r="C32" s="37" t="s">
        <v>18</v>
      </c>
      <c r="D32" s="38">
        <v>2</v>
      </c>
      <c r="E32" s="44" t="s">
        <v>34</v>
      </c>
      <c r="F32" s="36">
        <v>100</v>
      </c>
      <c r="G32" s="40">
        <f t="shared" si="2"/>
        <v>6097956</v>
      </c>
      <c r="H32" s="40">
        <f t="shared" si="2"/>
        <v>6049956</v>
      </c>
      <c r="I32" s="41">
        <f t="shared" si="2"/>
        <v>6097956</v>
      </c>
    </row>
    <row r="33" spans="1:9" ht="21.75" customHeight="1" x14ac:dyDescent="0.25">
      <c r="A33" s="43" t="s">
        <v>36</v>
      </c>
      <c r="B33" s="36">
        <v>902</v>
      </c>
      <c r="C33" s="37" t="s">
        <v>18</v>
      </c>
      <c r="D33" s="38">
        <v>2</v>
      </c>
      <c r="E33" s="44" t="s">
        <v>34</v>
      </c>
      <c r="F33" s="36">
        <v>120</v>
      </c>
      <c r="G33" s="40">
        <f>G34+G35+G36</f>
        <v>6097956</v>
      </c>
      <c r="H33" s="40">
        <f>H34+H35+H36</f>
        <v>6049956</v>
      </c>
      <c r="I33" s="41">
        <f t="shared" ref="I33" si="3">I34+I35+I36</f>
        <v>6097956</v>
      </c>
    </row>
    <row r="34" spans="1:9" ht="18" customHeight="1" x14ac:dyDescent="0.25">
      <c r="A34" s="35" t="s">
        <v>37</v>
      </c>
      <c r="B34" s="36">
        <v>902</v>
      </c>
      <c r="C34" s="37" t="s">
        <v>18</v>
      </c>
      <c r="D34" s="38">
        <v>2</v>
      </c>
      <c r="E34" s="44" t="s">
        <v>34</v>
      </c>
      <c r="F34" s="36">
        <v>121</v>
      </c>
      <c r="G34" s="40">
        <v>4978137</v>
      </c>
      <c r="H34" s="40">
        <v>4978137</v>
      </c>
      <c r="I34" s="41">
        <v>4978137</v>
      </c>
    </row>
    <row r="35" spans="1:9" ht="30" x14ac:dyDescent="0.25">
      <c r="A35" s="35" t="s">
        <v>38</v>
      </c>
      <c r="B35" s="36">
        <v>902</v>
      </c>
      <c r="C35" s="37" t="s">
        <v>18</v>
      </c>
      <c r="D35" s="38">
        <v>2</v>
      </c>
      <c r="E35" s="44" t="s">
        <v>34</v>
      </c>
      <c r="F35" s="36">
        <v>122</v>
      </c>
      <c r="G35" s="40">
        <v>48000</v>
      </c>
      <c r="H35" s="40">
        <v>0</v>
      </c>
      <c r="I35" s="41">
        <v>48000</v>
      </c>
    </row>
    <row r="36" spans="1:9" ht="29.25" customHeight="1" x14ac:dyDescent="0.25">
      <c r="A36" s="35" t="s">
        <v>39</v>
      </c>
      <c r="B36" s="36">
        <v>902</v>
      </c>
      <c r="C36" s="37" t="s">
        <v>18</v>
      </c>
      <c r="D36" s="38">
        <v>2</v>
      </c>
      <c r="E36" s="44" t="s">
        <v>34</v>
      </c>
      <c r="F36" s="36">
        <v>129</v>
      </c>
      <c r="G36" s="40">
        <v>1071819</v>
      </c>
      <c r="H36" s="40">
        <v>1071819</v>
      </c>
      <c r="I36" s="41">
        <v>1071819</v>
      </c>
    </row>
    <row r="37" spans="1:9" ht="45" x14ac:dyDescent="0.25">
      <c r="A37" s="35" t="s">
        <v>40</v>
      </c>
      <c r="B37" s="36">
        <v>902</v>
      </c>
      <c r="C37" s="37" t="s">
        <v>18</v>
      </c>
      <c r="D37" s="38">
        <v>4</v>
      </c>
      <c r="E37" s="38"/>
      <c r="F37" s="36"/>
      <c r="G37" s="40">
        <f>G38+G61+G74</f>
        <v>52130038</v>
      </c>
      <c r="H37" s="40">
        <f>H38+H61+H74</f>
        <v>52640038</v>
      </c>
      <c r="I37" s="41">
        <f>I38+I61+I74</f>
        <v>52640038</v>
      </c>
    </row>
    <row r="38" spans="1:9" ht="36.75" customHeight="1" x14ac:dyDescent="0.25">
      <c r="A38" s="45" t="s">
        <v>41</v>
      </c>
      <c r="B38" s="36">
        <v>902</v>
      </c>
      <c r="C38" s="37" t="s">
        <v>18</v>
      </c>
      <c r="D38" s="38">
        <v>4</v>
      </c>
      <c r="E38" s="38" t="s">
        <v>42</v>
      </c>
      <c r="F38" s="36"/>
      <c r="G38" s="40">
        <f>G39</f>
        <v>1873100</v>
      </c>
      <c r="H38" s="40">
        <f>H39</f>
        <v>1873100</v>
      </c>
      <c r="I38" s="41">
        <f>I39</f>
        <v>1873100</v>
      </c>
    </row>
    <row r="39" spans="1:9" ht="21.75" customHeight="1" x14ac:dyDescent="0.25">
      <c r="A39" s="35" t="s">
        <v>43</v>
      </c>
      <c r="B39" s="36">
        <v>902</v>
      </c>
      <c r="C39" s="37" t="s">
        <v>18</v>
      </c>
      <c r="D39" s="38">
        <v>4</v>
      </c>
      <c r="E39" s="38" t="s">
        <v>44</v>
      </c>
      <c r="F39" s="36"/>
      <c r="G39" s="40">
        <f>G40+G50</f>
        <v>1873100</v>
      </c>
      <c r="H39" s="40">
        <f t="shared" ref="H39:I39" si="4">H40+H50</f>
        <v>1873100</v>
      </c>
      <c r="I39" s="41">
        <f t="shared" si="4"/>
        <v>1873100</v>
      </c>
    </row>
    <row r="40" spans="1:9" ht="20.25" customHeight="1" x14ac:dyDescent="0.25">
      <c r="A40" s="35" t="s">
        <v>45</v>
      </c>
      <c r="B40" s="36">
        <v>902</v>
      </c>
      <c r="C40" s="37" t="s">
        <v>18</v>
      </c>
      <c r="D40" s="38">
        <v>4</v>
      </c>
      <c r="E40" s="38" t="s">
        <v>46</v>
      </c>
      <c r="F40" s="36"/>
      <c r="G40" s="40">
        <f>G41</f>
        <v>624100</v>
      </c>
      <c r="H40" s="40">
        <f t="shared" ref="H40:I40" si="5">H41</f>
        <v>624100</v>
      </c>
      <c r="I40" s="41">
        <f t="shared" si="5"/>
        <v>624100</v>
      </c>
    </row>
    <row r="41" spans="1:9" ht="45.75" customHeight="1" x14ac:dyDescent="0.25">
      <c r="A41" s="35" t="s">
        <v>47</v>
      </c>
      <c r="B41" s="36">
        <v>902</v>
      </c>
      <c r="C41" s="37" t="s">
        <v>18</v>
      </c>
      <c r="D41" s="38">
        <v>4</v>
      </c>
      <c r="E41" s="38" t="s">
        <v>48</v>
      </c>
      <c r="F41" s="36"/>
      <c r="G41" s="40">
        <f>G42+G47</f>
        <v>624100</v>
      </c>
      <c r="H41" s="40">
        <f t="shared" ref="H41:I41" si="6">H42+H47</f>
        <v>624100</v>
      </c>
      <c r="I41" s="41">
        <f t="shared" si="6"/>
        <v>624100</v>
      </c>
    </row>
    <row r="42" spans="1:9" ht="45" x14ac:dyDescent="0.25">
      <c r="A42" s="35" t="s">
        <v>35</v>
      </c>
      <c r="B42" s="36">
        <v>902</v>
      </c>
      <c r="C42" s="37" t="s">
        <v>18</v>
      </c>
      <c r="D42" s="38">
        <v>4</v>
      </c>
      <c r="E42" s="38" t="s">
        <v>48</v>
      </c>
      <c r="F42" s="36">
        <v>100</v>
      </c>
      <c r="G42" s="40">
        <f>G43</f>
        <v>624100</v>
      </c>
      <c r="H42" s="40">
        <f t="shared" ref="H42:I42" si="7">H43</f>
        <v>624100</v>
      </c>
      <c r="I42" s="41">
        <f t="shared" si="7"/>
        <v>624100</v>
      </c>
    </row>
    <row r="43" spans="1:9" ht="19.5" customHeight="1" x14ac:dyDescent="0.25">
      <c r="A43" s="35" t="s">
        <v>36</v>
      </c>
      <c r="B43" s="36">
        <v>902</v>
      </c>
      <c r="C43" s="37" t="s">
        <v>18</v>
      </c>
      <c r="D43" s="38">
        <v>4</v>
      </c>
      <c r="E43" s="38" t="s">
        <v>48</v>
      </c>
      <c r="F43" s="36">
        <v>120</v>
      </c>
      <c r="G43" s="40">
        <f>G44+G45+G46</f>
        <v>624100</v>
      </c>
      <c r="H43" s="40">
        <f>H44+H45+H46</f>
        <v>624100</v>
      </c>
      <c r="I43" s="41">
        <f>I44+I45+I46</f>
        <v>624100</v>
      </c>
    </row>
    <row r="44" spans="1:9" ht="21.75" customHeight="1" x14ac:dyDescent="0.25">
      <c r="A44" s="35" t="s">
        <v>37</v>
      </c>
      <c r="B44" s="36">
        <v>902</v>
      </c>
      <c r="C44" s="37" t="s">
        <v>18</v>
      </c>
      <c r="D44" s="38">
        <v>4</v>
      </c>
      <c r="E44" s="38" t="s">
        <v>48</v>
      </c>
      <c r="F44" s="36">
        <v>121</v>
      </c>
      <c r="G44" s="40">
        <v>540262</v>
      </c>
      <c r="H44" s="40">
        <v>540262</v>
      </c>
      <c r="I44" s="41">
        <v>540262</v>
      </c>
    </row>
    <row r="45" spans="1:9" ht="30" hidden="1" customHeight="1" x14ac:dyDescent="0.25">
      <c r="A45" s="35" t="s">
        <v>38</v>
      </c>
      <c r="B45" s="36">
        <v>902</v>
      </c>
      <c r="C45" s="37" t="s">
        <v>18</v>
      </c>
      <c r="D45" s="38">
        <v>4</v>
      </c>
      <c r="E45" s="38" t="s">
        <v>48</v>
      </c>
      <c r="F45" s="36">
        <v>122</v>
      </c>
      <c r="G45" s="40"/>
      <c r="H45" s="40"/>
      <c r="I45" s="41"/>
    </row>
    <row r="46" spans="1:9" ht="36.75" customHeight="1" x14ac:dyDescent="0.25">
      <c r="A46" s="35" t="s">
        <v>39</v>
      </c>
      <c r="B46" s="36">
        <v>902</v>
      </c>
      <c r="C46" s="37" t="s">
        <v>18</v>
      </c>
      <c r="D46" s="38">
        <v>4</v>
      </c>
      <c r="E46" s="38" t="s">
        <v>48</v>
      </c>
      <c r="F46" s="36">
        <v>129</v>
      </c>
      <c r="G46" s="40">
        <v>83838</v>
      </c>
      <c r="H46" s="40">
        <v>83838</v>
      </c>
      <c r="I46" s="41">
        <v>83838</v>
      </c>
    </row>
    <row r="47" spans="1:9" ht="30" hidden="1" x14ac:dyDescent="0.25">
      <c r="A47" s="35" t="s">
        <v>26</v>
      </c>
      <c r="B47" s="36">
        <v>902</v>
      </c>
      <c r="C47" s="37" t="s">
        <v>18</v>
      </c>
      <c r="D47" s="38">
        <v>4</v>
      </c>
      <c r="E47" s="38" t="s">
        <v>48</v>
      </c>
      <c r="F47" s="36">
        <v>200</v>
      </c>
      <c r="G47" s="40">
        <f>G48</f>
        <v>0</v>
      </c>
      <c r="H47" s="40">
        <f t="shared" ref="H47:I47" si="8">H48</f>
        <v>0</v>
      </c>
      <c r="I47" s="41">
        <f t="shared" si="8"/>
        <v>0</v>
      </c>
    </row>
    <row r="48" spans="1:9" ht="17.25" hidden="1" customHeight="1" x14ac:dyDescent="0.25">
      <c r="A48" s="35" t="s">
        <v>27</v>
      </c>
      <c r="B48" s="36">
        <v>902</v>
      </c>
      <c r="C48" s="37" t="s">
        <v>18</v>
      </c>
      <c r="D48" s="38">
        <v>4</v>
      </c>
      <c r="E48" s="38" t="s">
        <v>48</v>
      </c>
      <c r="F48" s="36">
        <v>240</v>
      </c>
      <c r="G48" s="40"/>
      <c r="H48" s="40"/>
      <c r="I48" s="41"/>
    </row>
    <row r="49" spans="1:9" ht="16.5" hidden="1" customHeight="1" x14ac:dyDescent="0.25">
      <c r="A49" s="35" t="s">
        <v>49</v>
      </c>
      <c r="B49" s="36">
        <v>902</v>
      </c>
      <c r="C49" s="37" t="s">
        <v>18</v>
      </c>
      <c r="D49" s="38">
        <v>4</v>
      </c>
      <c r="E49" s="38" t="s">
        <v>48</v>
      </c>
      <c r="F49" s="36">
        <v>244</v>
      </c>
      <c r="G49" s="40"/>
      <c r="H49" s="40"/>
      <c r="I49" s="41"/>
    </row>
    <row r="50" spans="1:9" ht="36" customHeight="1" x14ac:dyDescent="0.25">
      <c r="A50" s="35" t="s">
        <v>50</v>
      </c>
      <c r="B50" s="36">
        <v>902</v>
      </c>
      <c r="C50" s="37" t="s">
        <v>18</v>
      </c>
      <c r="D50" s="38">
        <v>4</v>
      </c>
      <c r="E50" s="38" t="s">
        <v>51</v>
      </c>
      <c r="F50" s="36"/>
      <c r="G50" s="40">
        <f>G51</f>
        <v>1249000</v>
      </c>
      <c r="H50" s="40">
        <f t="shared" ref="H50:I52" si="9">H51</f>
        <v>1249000</v>
      </c>
      <c r="I50" s="41">
        <f t="shared" si="9"/>
        <v>1249000</v>
      </c>
    </row>
    <row r="51" spans="1:9" ht="45" customHeight="1" x14ac:dyDescent="0.25">
      <c r="A51" s="46" t="s">
        <v>52</v>
      </c>
      <c r="B51" s="36">
        <v>902</v>
      </c>
      <c r="C51" s="37" t="s">
        <v>18</v>
      </c>
      <c r="D51" s="38">
        <v>4</v>
      </c>
      <c r="E51" s="38" t="s">
        <v>53</v>
      </c>
      <c r="F51" s="36"/>
      <c r="G51" s="40">
        <f>G52+G57</f>
        <v>1249000</v>
      </c>
      <c r="H51" s="40">
        <f t="shared" ref="H51:I51" si="10">H52+H57</f>
        <v>1249000</v>
      </c>
      <c r="I51" s="41">
        <f t="shared" si="10"/>
        <v>1249000</v>
      </c>
    </row>
    <row r="52" spans="1:9" ht="51" customHeight="1" x14ac:dyDescent="0.25">
      <c r="A52" s="35" t="s">
        <v>35</v>
      </c>
      <c r="B52" s="36">
        <v>902</v>
      </c>
      <c r="C52" s="37" t="s">
        <v>18</v>
      </c>
      <c r="D52" s="38">
        <v>4</v>
      </c>
      <c r="E52" s="38" t="str">
        <f>E51</f>
        <v>02 3 04 40260</v>
      </c>
      <c r="F52" s="36">
        <v>100</v>
      </c>
      <c r="G52" s="40">
        <f>G53</f>
        <v>1164223</v>
      </c>
      <c r="H52" s="40">
        <f t="shared" si="9"/>
        <v>1249000</v>
      </c>
      <c r="I52" s="41">
        <f t="shared" si="9"/>
        <v>1164223</v>
      </c>
    </row>
    <row r="53" spans="1:9" ht="21.75" customHeight="1" x14ac:dyDescent="0.25">
      <c r="A53" s="35" t="s">
        <v>36</v>
      </c>
      <c r="B53" s="36">
        <v>902</v>
      </c>
      <c r="C53" s="37" t="s">
        <v>18</v>
      </c>
      <c r="D53" s="38">
        <v>4</v>
      </c>
      <c r="E53" s="38" t="str">
        <f>E52</f>
        <v>02 3 04 40260</v>
      </c>
      <c r="F53" s="36">
        <v>120</v>
      </c>
      <c r="G53" s="40">
        <f>G54+G55+G56</f>
        <v>1164223</v>
      </c>
      <c r="H53" s="40">
        <f>H54+H55+H56</f>
        <v>1249000</v>
      </c>
      <c r="I53" s="41">
        <f>I54+I55+I56</f>
        <v>1164223</v>
      </c>
    </row>
    <row r="54" spans="1:9" ht="20.25" customHeight="1" x14ac:dyDescent="0.25">
      <c r="A54" s="35" t="s">
        <v>37</v>
      </c>
      <c r="B54" s="36">
        <v>902</v>
      </c>
      <c r="C54" s="37" t="s">
        <v>18</v>
      </c>
      <c r="D54" s="38">
        <v>4</v>
      </c>
      <c r="E54" s="38" t="str">
        <f>E53</f>
        <v>02 3 04 40260</v>
      </c>
      <c r="F54" s="36">
        <v>121</v>
      </c>
      <c r="G54" s="40">
        <v>894180</v>
      </c>
      <c r="H54" s="40">
        <v>894180</v>
      </c>
      <c r="I54" s="41">
        <v>894180</v>
      </c>
    </row>
    <row r="55" spans="1:9" ht="30" x14ac:dyDescent="0.25">
      <c r="A55" s="35" t="s">
        <v>38</v>
      </c>
      <c r="B55" s="36">
        <v>902</v>
      </c>
      <c r="C55" s="37" t="s">
        <v>18</v>
      </c>
      <c r="D55" s="38">
        <v>4</v>
      </c>
      <c r="E55" s="38" t="str">
        <f>E54</f>
        <v>02 3 04 40260</v>
      </c>
      <c r="F55" s="36">
        <v>122</v>
      </c>
      <c r="G55" s="40">
        <v>0</v>
      </c>
      <c r="H55" s="40">
        <v>84777</v>
      </c>
      <c r="I55" s="41">
        <v>0</v>
      </c>
    </row>
    <row r="56" spans="1:9" ht="34.5" customHeight="1" x14ac:dyDescent="0.25">
      <c r="A56" s="35" t="s">
        <v>39</v>
      </c>
      <c r="B56" s="36">
        <v>902</v>
      </c>
      <c r="C56" s="37" t="s">
        <v>18</v>
      </c>
      <c r="D56" s="38">
        <v>4</v>
      </c>
      <c r="E56" s="38" t="str">
        <f>E55</f>
        <v>02 3 04 40260</v>
      </c>
      <c r="F56" s="36">
        <v>129</v>
      </c>
      <c r="G56" s="40">
        <v>270043</v>
      </c>
      <c r="H56" s="40">
        <v>270043</v>
      </c>
      <c r="I56" s="41">
        <v>270043</v>
      </c>
    </row>
    <row r="57" spans="1:9" ht="24" customHeight="1" x14ac:dyDescent="0.25">
      <c r="A57" s="35" t="s">
        <v>54</v>
      </c>
      <c r="B57" s="36">
        <v>902</v>
      </c>
      <c r="C57" s="37" t="s">
        <v>18</v>
      </c>
      <c r="D57" s="38">
        <v>4</v>
      </c>
      <c r="E57" s="38" t="s">
        <v>53</v>
      </c>
      <c r="F57" s="36">
        <v>200</v>
      </c>
      <c r="G57" s="40">
        <f>G58</f>
        <v>84777</v>
      </c>
      <c r="H57" s="40">
        <f t="shared" ref="H57:I57" si="11">H58</f>
        <v>0</v>
      </c>
      <c r="I57" s="41">
        <f t="shared" si="11"/>
        <v>84777</v>
      </c>
    </row>
    <row r="58" spans="1:9" ht="30" x14ac:dyDescent="0.25">
      <c r="A58" s="35" t="s">
        <v>55</v>
      </c>
      <c r="B58" s="36">
        <v>902</v>
      </c>
      <c r="C58" s="37" t="s">
        <v>18</v>
      </c>
      <c r="D58" s="38">
        <v>4</v>
      </c>
      <c r="E58" s="38" t="s">
        <v>53</v>
      </c>
      <c r="F58" s="36">
        <v>240</v>
      </c>
      <c r="G58" s="40">
        <f t="shared" ref="G58:I58" si="12">G59+G60</f>
        <v>84777</v>
      </c>
      <c r="H58" s="40">
        <f t="shared" si="12"/>
        <v>0</v>
      </c>
      <c r="I58" s="41">
        <f t="shared" si="12"/>
        <v>84777</v>
      </c>
    </row>
    <row r="59" spans="1:9" ht="19.5" hidden="1" customHeight="1" x14ac:dyDescent="0.25">
      <c r="A59" s="35" t="s">
        <v>56</v>
      </c>
      <c r="B59" s="36">
        <v>902</v>
      </c>
      <c r="C59" s="37" t="s">
        <v>18</v>
      </c>
      <c r="D59" s="38">
        <v>4</v>
      </c>
      <c r="E59" s="38" t="s">
        <v>53</v>
      </c>
      <c r="F59" s="36">
        <v>242</v>
      </c>
      <c r="G59" s="40">
        <v>0</v>
      </c>
      <c r="H59" s="40">
        <v>0</v>
      </c>
      <c r="I59" s="41">
        <v>0</v>
      </c>
    </row>
    <row r="60" spans="1:9" ht="19.5" customHeight="1" x14ac:dyDescent="0.25">
      <c r="A60" s="35" t="s">
        <v>57</v>
      </c>
      <c r="B60" s="36">
        <v>902</v>
      </c>
      <c r="C60" s="37" t="s">
        <v>18</v>
      </c>
      <c r="D60" s="38">
        <v>4</v>
      </c>
      <c r="E60" s="38" t="s">
        <v>53</v>
      </c>
      <c r="F60" s="36">
        <v>244</v>
      </c>
      <c r="G60" s="40">
        <v>84777</v>
      </c>
      <c r="H60" s="40">
        <v>0</v>
      </c>
      <c r="I60" s="41">
        <v>84777</v>
      </c>
    </row>
    <row r="61" spans="1:9" ht="44.25" customHeight="1" x14ac:dyDescent="0.25">
      <c r="A61" s="45" t="s">
        <v>58</v>
      </c>
      <c r="B61" s="36">
        <v>902</v>
      </c>
      <c r="C61" s="37" t="s">
        <v>18</v>
      </c>
      <c r="D61" s="38">
        <v>4</v>
      </c>
      <c r="E61" s="38" t="s">
        <v>59</v>
      </c>
      <c r="F61" s="36"/>
      <c r="G61" s="40">
        <f>G62</f>
        <v>1457300</v>
      </c>
      <c r="H61" s="40">
        <f t="shared" ref="H61:I63" si="13">H62</f>
        <v>1457300</v>
      </c>
      <c r="I61" s="41">
        <f t="shared" si="13"/>
        <v>1457300</v>
      </c>
    </row>
    <row r="62" spans="1:9" ht="49.5" customHeight="1" x14ac:dyDescent="0.25">
      <c r="A62" s="35" t="s">
        <v>60</v>
      </c>
      <c r="B62" s="36">
        <v>902</v>
      </c>
      <c r="C62" s="37" t="s">
        <v>18</v>
      </c>
      <c r="D62" s="38">
        <v>4</v>
      </c>
      <c r="E62" s="38" t="s">
        <v>61</v>
      </c>
      <c r="F62" s="36"/>
      <c r="G62" s="40">
        <f>G63</f>
        <v>1457300</v>
      </c>
      <c r="H62" s="40">
        <f t="shared" si="13"/>
        <v>1457300</v>
      </c>
      <c r="I62" s="41">
        <f t="shared" si="13"/>
        <v>1457300</v>
      </c>
    </row>
    <row r="63" spans="1:9" ht="30" x14ac:dyDescent="0.25">
      <c r="A63" s="35" t="s">
        <v>62</v>
      </c>
      <c r="B63" s="36">
        <v>902</v>
      </c>
      <c r="C63" s="37" t="s">
        <v>18</v>
      </c>
      <c r="D63" s="38">
        <v>4</v>
      </c>
      <c r="E63" s="38" t="s">
        <v>63</v>
      </c>
      <c r="F63" s="36"/>
      <c r="G63" s="40">
        <f>G64</f>
        <v>1457300</v>
      </c>
      <c r="H63" s="40">
        <f t="shared" si="13"/>
        <v>1457300</v>
      </c>
      <c r="I63" s="41">
        <f t="shared" si="13"/>
        <v>1457300</v>
      </c>
    </row>
    <row r="64" spans="1:9" ht="45" x14ac:dyDescent="0.25">
      <c r="A64" s="35" t="s">
        <v>64</v>
      </c>
      <c r="B64" s="36">
        <v>902</v>
      </c>
      <c r="C64" s="37" t="s">
        <v>18</v>
      </c>
      <c r="D64" s="38">
        <v>4</v>
      </c>
      <c r="E64" s="38" t="s">
        <v>65</v>
      </c>
      <c r="F64" s="36"/>
      <c r="G64" s="40">
        <f>G65+G70</f>
        <v>1457300</v>
      </c>
      <c r="H64" s="40">
        <f t="shared" ref="H64:I64" si="14">H65+H70</f>
        <v>1457300</v>
      </c>
      <c r="I64" s="41">
        <f t="shared" si="14"/>
        <v>1457300</v>
      </c>
    </row>
    <row r="65" spans="1:9" ht="45" x14ac:dyDescent="0.25">
      <c r="A65" s="35" t="s">
        <v>35</v>
      </c>
      <c r="B65" s="36">
        <v>902</v>
      </c>
      <c r="C65" s="37" t="s">
        <v>18</v>
      </c>
      <c r="D65" s="38">
        <v>4</v>
      </c>
      <c r="E65" s="38" t="str">
        <f t="shared" ref="E65:E73" si="15">E64</f>
        <v>04 1 01 40100</v>
      </c>
      <c r="F65" s="36">
        <v>100</v>
      </c>
      <c r="G65" s="40">
        <f>G66</f>
        <v>1457300</v>
      </c>
      <c r="H65" s="40">
        <f t="shared" ref="H65:I65" si="16">H66</f>
        <v>1457300</v>
      </c>
      <c r="I65" s="41">
        <f t="shared" si="16"/>
        <v>1457300</v>
      </c>
    </row>
    <row r="66" spans="1:9" ht="20.25" customHeight="1" x14ac:dyDescent="0.25">
      <c r="A66" s="35" t="s">
        <v>36</v>
      </c>
      <c r="B66" s="36">
        <v>902</v>
      </c>
      <c r="C66" s="37" t="s">
        <v>18</v>
      </c>
      <c r="D66" s="38">
        <v>4</v>
      </c>
      <c r="E66" s="38" t="str">
        <f t="shared" si="15"/>
        <v>04 1 01 40100</v>
      </c>
      <c r="F66" s="36">
        <v>120</v>
      </c>
      <c r="G66" s="40">
        <f>G67+G68+G69</f>
        <v>1457300</v>
      </c>
      <c r="H66" s="40">
        <f t="shared" ref="H66:I66" si="17">H67+H68+H69</f>
        <v>1457300</v>
      </c>
      <c r="I66" s="41">
        <f t="shared" si="17"/>
        <v>1457300</v>
      </c>
    </row>
    <row r="67" spans="1:9" ht="18.75" customHeight="1" x14ac:dyDescent="0.25">
      <c r="A67" s="35" t="s">
        <v>37</v>
      </c>
      <c r="B67" s="36">
        <v>902</v>
      </c>
      <c r="C67" s="37" t="s">
        <v>18</v>
      </c>
      <c r="D67" s="38">
        <v>4</v>
      </c>
      <c r="E67" s="38" t="str">
        <f t="shared" si="15"/>
        <v>04 1 01 40100</v>
      </c>
      <c r="F67" s="36">
        <v>121</v>
      </c>
      <c r="G67" s="40">
        <v>1147641</v>
      </c>
      <c r="H67" s="40">
        <v>1147641</v>
      </c>
      <c r="I67" s="41">
        <v>1147641</v>
      </c>
    </row>
    <row r="68" spans="1:9" ht="30" hidden="1" x14ac:dyDescent="0.25">
      <c r="A68" s="35" t="s">
        <v>38</v>
      </c>
      <c r="B68" s="36">
        <v>902</v>
      </c>
      <c r="C68" s="37" t="s">
        <v>18</v>
      </c>
      <c r="D68" s="38">
        <v>4</v>
      </c>
      <c r="E68" s="38" t="str">
        <f t="shared" si="15"/>
        <v>04 1 01 40100</v>
      </c>
      <c r="F68" s="36">
        <v>122</v>
      </c>
      <c r="G68" s="40">
        <v>0</v>
      </c>
      <c r="H68" s="40">
        <v>0</v>
      </c>
      <c r="I68" s="41">
        <v>0</v>
      </c>
    </row>
    <row r="69" spans="1:9" ht="30" x14ac:dyDescent="0.25">
      <c r="A69" s="35" t="s">
        <v>39</v>
      </c>
      <c r="B69" s="36">
        <v>902</v>
      </c>
      <c r="C69" s="37" t="s">
        <v>18</v>
      </c>
      <c r="D69" s="38">
        <v>4</v>
      </c>
      <c r="E69" s="38" t="str">
        <f t="shared" si="15"/>
        <v>04 1 01 40100</v>
      </c>
      <c r="F69" s="36">
        <v>129</v>
      </c>
      <c r="G69" s="40">
        <v>309659</v>
      </c>
      <c r="H69" s="40">
        <v>309659</v>
      </c>
      <c r="I69" s="41">
        <v>309659</v>
      </c>
    </row>
    <row r="70" spans="1:9" ht="30" hidden="1" x14ac:dyDescent="0.25">
      <c r="A70" s="35" t="s">
        <v>26</v>
      </c>
      <c r="B70" s="36">
        <v>902</v>
      </c>
      <c r="C70" s="37" t="s">
        <v>18</v>
      </c>
      <c r="D70" s="38">
        <v>4</v>
      </c>
      <c r="E70" s="36" t="str">
        <f t="shared" si="15"/>
        <v>04 1 01 40100</v>
      </c>
      <c r="F70" s="36">
        <v>200</v>
      </c>
      <c r="G70" s="40">
        <f>G71</f>
        <v>0</v>
      </c>
      <c r="H70" s="40">
        <f>H71</f>
        <v>0</v>
      </c>
      <c r="I70" s="41">
        <f>I71</f>
        <v>0</v>
      </c>
    </row>
    <row r="71" spans="1:9" ht="29.25" hidden="1" customHeight="1" x14ac:dyDescent="0.25">
      <c r="A71" s="45" t="s">
        <v>27</v>
      </c>
      <c r="B71" s="36">
        <v>902</v>
      </c>
      <c r="C71" s="37" t="s">
        <v>18</v>
      </c>
      <c r="D71" s="38">
        <v>4</v>
      </c>
      <c r="E71" s="36" t="str">
        <f t="shared" si="15"/>
        <v>04 1 01 40100</v>
      </c>
      <c r="F71" s="36">
        <v>240</v>
      </c>
      <c r="G71" s="24">
        <f>G72+G73</f>
        <v>0</v>
      </c>
      <c r="H71" s="24">
        <f>H72+H73</f>
        <v>0</v>
      </c>
      <c r="I71" s="25">
        <f>I72+I73</f>
        <v>0</v>
      </c>
    </row>
    <row r="72" spans="1:9" ht="18.75" hidden="1" customHeight="1" x14ac:dyDescent="0.25">
      <c r="A72" s="35" t="s">
        <v>28</v>
      </c>
      <c r="B72" s="36">
        <v>902</v>
      </c>
      <c r="C72" s="37" t="s">
        <v>18</v>
      </c>
      <c r="D72" s="38">
        <v>4</v>
      </c>
      <c r="E72" s="36" t="str">
        <f t="shared" si="15"/>
        <v>04 1 01 40100</v>
      </c>
      <c r="F72" s="36">
        <v>242</v>
      </c>
      <c r="G72" s="24">
        <v>0</v>
      </c>
      <c r="H72" s="24">
        <v>0</v>
      </c>
      <c r="I72" s="25">
        <v>0</v>
      </c>
    </row>
    <row r="73" spans="1:9" ht="23.25" hidden="1" customHeight="1" x14ac:dyDescent="0.25">
      <c r="A73" s="35" t="s">
        <v>66</v>
      </c>
      <c r="B73" s="36">
        <v>902</v>
      </c>
      <c r="C73" s="37" t="s">
        <v>18</v>
      </c>
      <c r="D73" s="38">
        <v>4</v>
      </c>
      <c r="E73" s="36" t="str">
        <f t="shared" si="15"/>
        <v>04 1 01 40100</v>
      </c>
      <c r="F73" s="36">
        <v>244</v>
      </c>
      <c r="G73" s="24">
        <v>0</v>
      </c>
      <c r="H73" s="24">
        <v>0</v>
      </c>
      <c r="I73" s="25">
        <v>0</v>
      </c>
    </row>
    <row r="74" spans="1:9" x14ac:dyDescent="0.25">
      <c r="A74" s="43" t="s">
        <v>23</v>
      </c>
      <c r="B74" s="36">
        <v>902</v>
      </c>
      <c r="C74" s="37" t="s">
        <v>18</v>
      </c>
      <c r="D74" s="38">
        <v>4</v>
      </c>
      <c r="E74" s="36" t="s">
        <v>32</v>
      </c>
      <c r="F74" s="36"/>
      <c r="G74" s="40">
        <f>G75</f>
        <v>48799638</v>
      </c>
      <c r="H74" s="24">
        <f t="shared" ref="H74:I76" si="18">H75</f>
        <v>49309638</v>
      </c>
      <c r="I74" s="25">
        <f t="shared" si="18"/>
        <v>49309638</v>
      </c>
    </row>
    <row r="75" spans="1:9" x14ac:dyDescent="0.25">
      <c r="A75" s="43" t="s">
        <v>23</v>
      </c>
      <c r="B75" s="36">
        <v>902</v>
      </c>
      <c r="C75" s="37" t="s">
        <v>18</v>
      </c>
      <c r="D75" s="38">
        <v>4</v>
      </c>
      <c r="E75" s="36" t="str">
        <f>E74</f>
        <v>77 0 00 00000</v>
      </c>
      <c r="F75" s="36"/>
      <c r="G75" s="40">
        <f>G76</f>
        <v>48799638</v>
      </c>
      <c r="H75" s="40">
        <f t="shared" si="18"/>
        <v>49309638</v>
      </c>
      <c r="I75" s="41">
        <f t="shared" si="18"/>
        <v>49309638</v>
      </c>
    </row>
    <row r="76" spans="1:9" x14ac:dyDescent="0.25">
      <c r="A76" s="43" t="s">
        <v>23</v>
      </c>
      <c r="B76" s="36">
        <v>902</v>
      </c>
      <c r="C76" s="37" t="s">
        <v>18</v>
      </c>
      <c r="D76" s="38">
        <v>4</v>
      </c>
      <c r="E76" s="36" t="str">
        <f>E75</f>
        <v>77 0 00 00000</v>
      </c>
      <c r="F76" s="36"/>
      <c r="G76" s="40">
        <f>G77</f>
        <v>48799638</v>
      </c>
      <c r="H76" s="40">
        <f t="shared" si="18"/>
        <v>49309638</v>
      </c>
      <c r="I76" s="41">
        <f t="shared" si="18"/>
        <v>49309638</v>
      </c>
    </row>
    <row r="77" spans="1:9" ht="48.75" customHeight="1" x14ac:dyDescent="0.25">
      <c r="A77" s="35" t="s">
        <v>24</v>
      </c>
      <c r="B77" s="36">
        <v>902</v>
      </c>
      <c r="C77" s="37" t="s">
        <v>18</v>
      </c>
      <c r="D77" s="38">
        <v>4</v>
      </c>
      <c r="E77" s="36" t="s">
        <v>25</v>
      </c>
      <c r="F77" s="36"/>
      <c r="G77" s="40">
        <f>G78+G83+G88</f>
        <v>48799638</v>
      </c>
      <c r="H77" s="40">
        <f>H78+H83+H88</f>
        <v>49309638</v>
      </c>
      <c r="I77" s="41">
        <f>I78+I83+I88</f>
        <v>49309638</v>
      </c>
    </row>
    <row r="78" spans="1:9" ht="54" customHeight="1" x14ac:dyDescent="0.25">
      <c r="A78" s="35" t="s">
        <v>35</v>
      </c>
      <c r="B78" s="36">
        <v>902</v>
      </c>
      <c r="C78" s="37" t="s">
        <v>18</v>
      </c>
      <c r="D78" s="38">
        <v>4</v>
      </c>
      <c r="E78" s="36" t="str">
        <f t="shared" ref="E78:E91" si="19">E77</f>
        <v>77 0 00 10010</v>
      </c>
      <c r="F78" s="36">
        <v>100</v>
      </c>
      <c r="G78" s="40">
        <f>G79</f>
        <v>47739638</v>
      </c>
      <c r="H78" s="40">
        <f>H79</f>
        <v>48249638</v>
      </c>
      <c r="I78" s="41">
        <f>I79</f>
        <v>48249638</v>
      </c>
    </row>
    <row r="79" spans="1:9" ht="22.5" customHeight="1" x14ac:dyDescent="0.25">
      <c r="A79" s="35" t="s">
        <v>36</v>
      </c>
      <c r="B79" s="36">
        <v>902</v>
      </c>
      <c r="C79" s="37" t="s">
        <v>18</v>
      </c>
      <c r="D79" s="38">
        <v>4</v>
      </c>
      <c r="E79" s="36" t="str">
        <f t="shared" si="19"/>
        <v>77 0 00 10010</v>
      </c>
      <c r="F79" s="36">
        <v>120</v>
      </c>
      <c r="G79" s="40">
        <f>G80+G81+G82</f>
        <v>47739638</v>
      </c>
      <c r="H79" s="40">
        <f>H80+H81+H82</f>
        <v>48249638</v>
      </c>
      <c r="I79" s="41">
        <f>I80+I81+I82</f>
        <v>48249638</v>
      </c>
    </row>
    <row r="80" spans="1:9" ht="28.5" customHeight="1" x14ac:dyDescent="0.25">
      <c r="A80" s="35" t="s">
        <v>37</v>
      </c>
      <c r="B80" s="36">
        <v>902</v>
      </c>
      <c r="C80" s="37" t="s">
        <v>18</v>
      </c>
      <c r="D80" s="38">
        <v>4</v>
      </c>
      <c r="E80" s="36" t="str">
        <f t="shared" si="19"/>
        <v>77 0 00 10010</v>
      </c>
      <c r="F80" s="36">
        <v>121</v>
      </c>
      <c r="G80" s="40">
        <v>36131009</v>
      </c>
      <c r="H80" s="40">
        <v>36131009</v>
      </c>
      <c r="I80" s="41">
        <v>36131009</v>
      </c>
    </row>
    <row r="81" spans="1:9" ht="30" x14ac:dyDescent="0.25">
      <c r="A81" s="35" t="s">
        <v>38</v>
      </c>
      <c r="B81" s="36">
        <v>902</v>
      </c>
      <c r="C81" s="37" t="s">
        <v>18</v>
      </c>
      <c r="D81" s="38">
        <v>4</v>
      </c>
      <c r="E81" s="36" t="str">
        <f t="shared" si="19"/>
        <v>77 0 00 10010</v>
      </c>
      <c r="F81" s="36">
        <v>122</v>
      </c>
      <c r="G81" s="40">
        <v>1190000</v>
      </c>
      <c r="H81" s="40">
        <v>1700000</v>
      </c>
      <c r="I81" s="41">
        <v>1700000</v>
      </c>
    </row>
    <row r="82" spans="1:9" ht="36" customHeight="1" x14ac:dyDescent="0.25">
      <c r="A82" s="35" t="s">
        <v>39</v>
      </c>
      <c r="B82" s="36">
        <v>902</v>
      </c>
      <c r="C82" s="37" t="s">
        <v>18</v>
      </c>
      <c r="D82" s="38">
        <v>4</v>
      </c>
      <c r="E82" s="36" t="str">
        <f t="shared" si="19"/>
        <v>77 0 00 10010</v>
      </c>
      <c r="F82" s="36">
        <v>129</v>
      </c>
      <c r="G82" s="40">
        <v>10418629</v>
      </c>
      <c r="H82" s="40">
        <v>10418629</v>
      </c>
      <c r="I82" s="41">
        <v>10418629</v>
      </c>
    </row>
    <row r="83" spans="1:9" ht="21.75" customHeight="1" x14ac:dyDescent="0.25">
      <c r="A83" s="35" t="s">
        <v>26</v>
      </c>
      <c r="B83" s="36">
        <v>902</v>
      </c>
      <c r="C83" s="37" t="s">
        <v>18</v>
      </c>
      <c r="D83" s="38">
        <v>4</v>
      </c>
      <c r="E83" s="36" t="str">
        <f t="shared" si="19"/>
        <v>77 0 00 10010</v>
      </c>
      <c r="F83" s="36">
        <v>200</v>
      </c>
      <c r="G83" s="40">
        <f>G84</f>
        <v>1030000</v>
      </c>
      <c r="H83" s="40">
        <f>H84</f>
        <v>1030000</v>
      </c>
      <c r="I83" s="41">
        <f>I84</f>
        <v>1030000</v>
      </c>
    </row>
    <row r="84" spans="1:9" ht="33" customHeight="1" x14ac:dyDescent="0.25">
      <c r="A84" s="35" t="s">
        <v>27</v>
      </c>
      <c r="B84" s="36">
        <v>902</v>
      </c>
      <c r="C84" s="37" t="s">
        <v>18</v>
      </c>
      <c r="D84" s="38">
        <v>4</v>
      </c>
      <c r="E84" s="36" t="str">
        <f t="shared" si="19"/>
        <v>77 0 00 10010</v>
      </c>
      <c r="F84" s="36">
        <v>240</v>
      </c>
      <c r="G84" s="40">
        <f>G85+G86+G87</f>
        <v>1030000</v>
      </c>
      <c r="H84" s="40">
        <f>H85+H86</f>
        <v>1030000</v>
      </c>
      <c r="I84" s="41">
        <f>I85+I86</f>
        <v>1030000</v>
      </c>
    </row>
    <row r="85" spans="1:9" hidden="1" x14ac:dyDescent="0.25">
      <c r="A85" s="35" t="s">
        <v>28</v>
      </c>
      <c r="B85" s="36">
        <v>902</v>
      </c>
      <c r="C85" s="37" t="s">
        <v>18</v>
      </c>
      <c r="D85" s="38">
        <v>4</v>
      </c>
      <c r="E85" s="36" t="str">
        <f t="shared" si="19"/>
        <v>77 0 00 10010</v>
      </c>
      <c r="F85" s="36">
        <v>242</v>
      </c>
      <c r="G85" s="40"/>
      <c r="H85" s="40"/>
      <c r="I85" s="41"/>
    </row>
    <row r="86" spans="1:9" ht="20.25" customHeight="1" x14ac:dyDescent="0.25">
      <c r="A86" s="35" t="s">
        <v>66</v>
      </c>
      <c r="B86" s="36">
        <v>902</v>
      </c>
      <c r="C86" s="37" t="s">
        <v>18</v>
      </c>
      <c r="D86" s="38">
        <v>4</v>
      </c>
      <c r="E86" s="36" t="str">
        <f>E85</f>
        <v>77 0 00 10010</v>
      </c>
      <c r="F86" s="36">
        <v>244</v>
      </c>
      <c r="G86" s="40">
        <v>1030000</v>
      </c>
      <c r="H86" s="40">
        <v>1030000</v>
      </c>
      <c r="I86" s="41">
        <v>1030000</v>
      </c>
    </row>
    <row r="87" spans="1:9" ht="19.5" hidden="1" customHeight="1" x14ac:dyDescent="0.25">
      <c r="A87" s="35" t="s">
        <v>67</v>
      </c>
      <c r="B87" s="36">
        <v>902</v>
      </c>
      <c r="C87" s="37" t="s">
        <v>18</v>
      </c>
      <c r="D87" s="38">
        <v>4</v>
      </c>
      <c r="E87" s="36" t="s">
        <v>25</v>
      </c>
      <c r="F87" s="36">
        <v>247</v>
      </c>
      <c r="G87" s="40"/>
      <c r="H87" s="40"/>
      <c r="I87" s="41"/>
    </row>
    <row r="88" spans="1:9" x14ac:dyDescent="0.25">
      <c r="A88" s="35" t="s">
        <v>68</v>
      </c>
      <c r="B88" s="36">
        <v>902</v>
      </c>
      <c r="C88" s="37" t="s">
        <v>18</v>
      </c>
      <c r="D88" s="38">
        <v>4</v>
      </c>
      <c r="E88" s="36" t="str">
        <f>E86</f>
        <v>77 0 00 10010</v>
      </c>
      <c r="F88" s="36">
        <v>800</v>
      </c>
      <c r="G88" s="40">
        <f>G89+G93</f>
        <v>30000</v>
      </c>
      <c r="H88" s="40">
        <f>H89+H93</f>
        <v>30000</v>
      </c>
      <c r="I88" s="41">
        <f>I89+I93</f>
        <v>30000</v>
      </c>
    </row>
    <row r="89" spans="1:9" x14ac:dyDescent="0.25">
      <c r="A89" s="35" t="s">
        <v>69</v>
      </c>
      <c r="B89" s="36">
        <v>902</v>
      </c>
      <c r="C89" s="37" t="s">
        <v>18</v>
      </c>
      <c r="D89" s="38">
        <v>4</v>
      </c>
      <c r="E89" s="36" t="str">
        <f t="shared" si="19"/>
        <v>77 0 00 10010</v>
      </c>
      <c r="F89" s="36">
        <v>850</v>
      </c>
      <c r="G89" s="40">
        <f>G90+G91+G92</f>
        <v>30000</v>
      </c>
      <c r="H89" s="40">
        <f>H90+H91+H92</f>
        <v>30000</v>
      </c>
      <c r="I89" s="41">
        <f>I90+I91+I92</f>
        <v>30000</v>
      </c>
    </row>
    <row r="90" spans="1:9" hidden="1" x14ac:dyDescent="0.25">
      <c r="A90" s="35" t="s">
        <v>70</v>
      </c>
      <c r="B90" s="36">
        <v>902</v>
      </c>
      <c r="C90" s="37" t="s">
        <v>18</v>
      </c>
      <c r="D90" s="38">
        <v>4</v>
      </c>
      <c r="E90" s="36" t="str">
        <f t="shared" si="19"/>
        <v>77 0 00 10010</v>
      </c>
      <c r="F90" s="36">
        <v>851</v>
      </c>
      <c r="G90" s="40"/>
      <c r="H90" s="40"/>
      <c r="I90" s="41"/>
    </row>
    <row r="91" spans="1:9" ht="17.25" customHeight="1" x14ac:dyDescent="0.25">
      <c r="A91" s="35" t="s">
        <v>71</v>
      </c>
      <c r="B91" s="36">
        <v>902</v>
      </c>
      <c r="C91" s="37" t="s">
        <v>18</v>
      </c>
      <c r="D91" s="38">
        <v>4</v>
      </c>
      <c r="E91" s="36" t="str">
        <f t="shared" si="19"/>
        <v>77 0 00 10010</v>
      </c>
      <c r="F91" s="36">
        <v>853</v>
      </c>
      <c r="G91" s="40">
        <v>30000</v>
      </c>
      <c r="H91" s="40">
        <v>30000</v>
      </c>
      <c r="I91" s="41">
        <v>30000</v>
      </c>
    </row>
    <row r="92" spans="1:9" hidden="1" x14ac:dyDescent="0.25">
      <c r="A92" s="35" t="s">
        <v>72</v>
      </c>
      <c r="B92" s="36">
        <v>902</v>
      </c>
      <c r="C92" s="37" t="s">
        <v>18</v>
      </c>
      <c r="D92" s="38">
        <v>4</v>
      </c>
      <c r="E92" s="36" t="str">
        <f>E90</f>
        <v>77 0 00 10010</v>
      </c>
      <c r="F92" s="36">
        <v>853</v>
      </c>
      <c r="G92" s="40"/>
      <c r="H92" s="40"/>
      <c r="I92" s="41"/>
    </row>
    <row r="93" spans="1:9" hidden="1" x14ac:dyDescent="0.25">
      <c r="A93" s="35" t="s">
        <v>73</v>
      </c>
      <c r="B93" s="36">
        <v>902</v>
      </c>
      <c r="C93" s="37" t="s">
        <v>18</v>
      </c>
      <c r="D93" s="38">
        <v>4</v>
      </c>
      <c r="E93" s="36" t="str">
        <f>E92</f>
        <v>77 0 00 10010</v>
      </c>
      <c r="F93" s="36">
        <v>880</v>
      </c>
      <c r="G93" s="40"/>
      <c r="H93" s="40"/>
      <c r="I93" s="41"/>
    </row>
    <row r="94" spans="1:9" x14ac:dyDescent="0.25">
      <c r="A94" s="35" t="s">
        <v>74</v>
      </c>
      <c r="B94" s="36">
        <v>902</v>
      </c>
      <c r="C94" s="37" t="s">
        <v>18</v>
      </c>
      <c r="D94" s="38">
        <v>11</v>
      </c>
      <c r="E94" s="47"/>
      <c r="F94" s="36"/>
      <c r="G94" s="40">
        <f t="shared" ref="G94:I99" si="20">G95</f>
        <v>1100000</v>
      </c>
      <c r="H94" s="40">
        <f t="shared" si="20"/>
        <v>1100000</v>
      </c>
      <c r="I94" s="41">
        <f t="shared" si="20"/>
        <v>1100000</v>
      </c>
    </row>
    <row r="95" spans="1:9" ht="30" x14ac:dyDescent="0.25">
      <c r="A95" s="35" t="s">
        <v>75</v>
      </c>
      <c r="B95" s="36">
        <v>902</v>
      </c>
      <c r="C95" s="37" t="s">
        <v>18</v>
      </c>
      <c r="D95" s="38">
        <v>11</v>
      </c>
      <c r="E95" s="38" t="s">
        <v>76</v>
      </c>
      <c r="F95" s="36"/>
      <c r="G95" s="40">
        <f t="shared" si="20"/>
        <v>1100000</v>
      </c>
      <c r="H95" s="40">
        <f t="shared" si="20"/>
        <v>1100000</v>
      </c>
      <c r="I95" s="41">
        <f t="shared" si="20"/>
        <v>1100000</v>
      </c>
    </row>
    <row r="96" spans="1:9" ht="34.5" customHeight="1" x14ac:dyDescent="0.25">
      <c r="A96" s="35" t="s">
        <v>77</v>
      </c>
      <c r="B96" s="36">
        <v>902</v>
      </c>
      <c r="C96" s="37" t="s">
        <v>18</v>
      </c>
      <c r="D96" s="38">
        <v>11</v>
      </c>
      <c r="E96" s="38" t="s">
        <v>78</v>
      </c>
      <c r="F96" s="36"/>
      <c r="G96" s="40">
        <f t="shared" si="20"/>
        <v>1100000</v>
      </c>
      <c r="H96" s="40">
        <f t="shared" si="20"/>
        <v>1100000</v>
      </c>
      <c r="I96" s="41">
        <f t="shared" si="20"/>
        <v>1100000</v>
      </c>
    </row>
    <row r="97" spans="1:9" ht="50.25" customHeight="1" x14ac:dyDescent="0.25">
      <c r="A97" s="45" t="s">
        <v>79</v>
      </c>
      <c r="B97" s="36">
        <v>902</v>
      </c>
      <c r="C97" s="37" t="s">
        <v>18</v>
      </c>
      <c r="D97" s="38">
        <v>11</v>
      </c>
      <c r="E97" s="38" t="s">
        <v>80</v>
      </c>
      <c r="F97" s="36"/>
      <c r="G97" s="40">
        <f t="shared" si="20"/>
        <v>1100000</v>
      </c>
      <c r="H97" s="40">
        <f t="shared" si="20"/>
        <v>1100000</v>
      </c>
      <c r="I97" s="41">
        <f t="shared" si="20"/>
        <v>1100000</v>
      </c>
    </row>
    <row r="98" spans="1:9" ht="22.5" customHeight="1" x14ac:dyDescent="0.25">
      <c r="A98" s="35" t="s">
        <v>81</v>
      </c>
      <c r="B98" s="36">
        <v>902</v>
      </c>
      <c r="C98" s="37" t="s">
        <v>18</v>
      </c>
      <c r="D98" s="38">
        <v>11</v>
      </c>
      <c r="E98" s="38" t="s">
        <v>82</v>
      </c>
      <c r="F98" s="36"/>
      <c r="G98" s="40">
        <f t="shared" si="20"/>
        <v>1100000</v>
      </c>
      <c r="H98" s="40">
        <f t="shared" si="20"/>
        <v>1100000</v>
      </c>
      <c r="I98" s="41">
        <f t="shared" si="20"/>
        <v>1100000</v>
      </c>
    </row>
    <row r="99" spans="1:9" ht="21.75" customHeight="1" x14ac:dyDescent="0.25">
      <c r="A99" s="35" t="s">
        <v>68</v>
      </c>
      <c r="B99" s="36">
        <v>902</v>
      </c>
      <c r="C99" s="37" t="s">
        <v>18</v>
      </c>
      <c r="D99" s="38">
        <v>11</v>
      </c>
      <c r="E99" s="38" t="s">
        <v>82</v>
      </c>
      <c r="F99" s="36">
        <v>800</v>
      </c>
      <c r="G99" s="40">
        <f t="shared" si="20"/>
        <v>1100000</v>
      </c>
      <c r="H99" s="40">
        <f t="shared" si="20"/>
        <v>1100000</v>
      </c>
      <c r="I99" s="41">
        <f t="shared" si="20"/>
        <v>1100000</v>
      </c>
    </row>
    <row r="100" spans="1:9" ht="18.75" customHeight="1" x14ac:dyDescent="0.25">
      <c r="A100" s="35" t="s">
        <v>83</v>
      </c>
      <c r="B100" s="36">
        <v>902</v>
      </c>
      <c r="C100" s="37" t="s">
        <v>18</v>
      </c>
      <c r="D100" s="38">
        <v>11</v>
      </c>
      <c r="E100" s="38" t="str">
        <f>E99</f>
        <v>12 2 01 10050</v>
      </c>
      <c r="F100" s="36">
        <v>870</v>
      </c>
      <c r="G100" s="40">
        <v>1100000</v>
      </c>
      <c r="H100" s="40">
        <v>1100000</v>
      </c>
      <c r="I100" s="41">
        <v>1100000</v>
      </c>
    </row>
    <row r="101" spans="1:9" ht="22.5" customHeight="1" x14ac:dyDescent="0.25">
      <c r="A101" s="35" t="s">
        <v>84</v>
      </c>
      <c r="B101" s="36">
        <v>902</v>
      </c>
      <c r="C101" s="37" t="s">
        <v>18</v>
      </c>
      <c r="D101" s="38">
        <v>13</v>
      </c>
      <c r="E101" s="47"/>
      <c r="F101" s="36"/>
      <c r="G101" s="40">
        <f>G102+G113+G124+G147+G160</f>
        <v>53354985</v>
      </c>
      <c r="H101" s="40">
        <f>H102+H113+H124+H147+H160</f>
        <v>52874182</v>
      </c>
      <c r="I101" s="41">
        <f>I102+I113+I124+I147+I160</f>
        <v>53749809</v>
      </c>
    </row>
    <row r="102" spans="1:9" ht="31.5" customHeight="1" x14ac:dyDescent="0.25">
      <c r="A102" s="35" t="s">
        <v>85</v>
      </c>
      <c r="B102" s="36">
        <v>902</v>
      </c>
      <c r="C102" s="37" t="s">
        <v>18</v>
      </c>
      <c r="D102" s="38">
        <v>13</v>
      </c>
      <c r="E102" s="37" t="s">
        <v>42</v>
      </c>
      <c r="F102" s="36"/>
      <c r="G102" s="40">
        <f>G103</f>
        <v>483000</v>
      </c>
      <c r="H102" s="40">
        <f t="shared" ref="H102:I106" si="21">H103</f>
        <v>483000</v>
      </c>
      <c r="I102" s="41">
        <f t="shared" si="21"/>
        <v>483000</v>
      </c>
    </row>
    <row r="103" spans="1:9" ht="22.5" customHeight="1" x14ac:dyDescent="0.25">
      <c r="A103" s="35" t="s">
        <v>86</v>
      </c>
      <c r="B103" s="36">
        <v>902</v>
      </c>
      <c r="C103" s="37" t="s">
        <v>18</v>
      </c>
      <c r="D103" s="38">
        <v>13</v>
      </c>
      <c r="E103" s="37" t="s">
        <v>44</v>
      </c>
      <c r="F103" s="36"/>
      <c r="G103" s="40">
        <f>G104</f>
        <v>483000</v>
      </c>
      <c r="H103" s="40">
        <f t="shared" si="21"/>
        <v>483000</v>
      </c>
      <c r="I103" s="41">
        <f t="shared" si="21"/>
        <v>483000</v>
      </c>
    </row>
    <row r="104" spans="1:9" ht="22.5" customHeight="1" x14ac:dyDescent="0.25">
      <c r="A104" s="35" t="s">
        <v>87</v>
      </c>
      <c r="B104" s="36">
        <v>902</v>
      </c>
      <c r="C104" s="37" t="s">
        <v>18</v>
      </c>
      <c r="D104" s="38">
        <v>13</v>
      </c>
      <c r="E104" s="37" t="s">
        <v>88</v>
      </c>
      <c r="F104" s="36"/>
      <c r="G104" s="40">
        <f>G105</f>
        <v>483000</v>
      </c>
      <c r="H104" s="40">
        <f t="shared" si="21"/>
        <v>483000</v>
      </c>
      <c r="I104" s="41">
        <f t="shared" si="21"/>
        <v>483000</v>
      </c>
    </row>
    <row r="105" spans="1:9" ht="43.5" customHeight="1" x14ac:dyDescent="0.25">
      <c r="A105" s="35" t="s">
        <v>89</v>
      </c>
      <c r="B105" s="36">
        <v>902</v>
      </c>
      <c r="C105" s="37" t="s">
        <v>18</v>
      </c>
      <c r="D105" s="38">
        <v>13</v>
      </c>
      <c r="E105" s="37" t="s">
        <v>90</v>
      </c>
      <c r="F105" s="36"/>
      <c r="G105" s="40">
        <f>G106+G110</f>
        <v>483000</v>
      </c>
      <c r="H105" s="40">
        <f t="shared" ref="H105:I105" si="22">H106+H110</f>
        <v>483000</v>
      </c>
      <c r="I105" s="41">
        <f t="shared" si="22"/>
        <v>483000</v>
      </c>
    </row>
    <row r="106" spans="1:9" ht="42" customHeight="1" x14ac:dyDescent="0.25">
      <c r="A106" s="35" t="s">
        <v>91</v>
      </c>
      <c r="B106" s="36">
        <v>902</v>
      </c>
      <c r="C106" s="37" t="s">
        <v>18</v>
      </c>
      <c r="D106" s="38">
        <v>13</v>
      </c>
      <c r="E106" s="37" t="s">
        <v>90</v>
      </c>
      <c r="F106" s="36">
        <v>100</v>
      </c>
      <c r="G106" s="40">
        <f>G107</f>
        <v>483000</v>
      </c>
      <c r="H106" s="40">
        <f t="shared" si="21"/>
        <v>483000</v>
      </c>
      <c r="I106" s="41">
        <f t="shared" si="21"/>
        <v>483000</v>
      </c>
    </row>
    <row r="107" spans="1:9" ht="20.25" customHeight="1" x14ac:dyDescent="0.25">
      <c r="A107" s="35" t="s">
        <v>92</v>
      </c>
      <c r="B107" s="36">
        <v>902</v>
      </c>
      <c r="C107" s="37" t="s">
        <v>18</v>
      </c>
      <c r="D107" s="38">
        <v>13</v>
      </c>
      <c r="E107" s="37" t="s">
        <v>90</v>
      </c>
      <c r="F107" s="36">
        <v>120</v>
      </c>
      <c r="G107" s="40">
        <f>G108+G109</f>
        <v>483000</v>
      </c>
      <c r="H107" s="40">
        <f t="shared" ref="H107:I107" si="23">H108+H109</f>
        <v>483000</v>
      </c>
      <c r="I107" s="41">
        <f t="shared" si="23"/>
        <v>483000</v>
      </c>
    </row>
    <row r="108" spans="1:9" ht="18" customHeight="1" x14ac:dyDescent="0.25">
      <c r="A108" s="35" t="s">
        <v>93</v>
      </c>
      <c r="B108" s="36">
        <v>902</v>
      </c>
      <c r="C108" s="37" t="s">
        <v>18</v>
      </c>
      <c r="D108" s="38">
        <v>13</v>
      </c>
      <c r="E108" s="37" t="s">
        <v>90</v>
      </c>
      <c r="F108" s="36">
        <v>121</v>
      </c>
      <c r="G108" s="40">
        <v>371000</v>
      </c>
      <c r="H108" s="40">
        <v>371000</v>
      </c>
      <c r="I108" s="41">
        <v>371000</v>
      </c>
    </row>
    <row r="109" spans="1:9" ht="34.5" customHeight="1" x14ac:dyDescent="0.25">
      <c r="A109" s="35" t="s">
        <v>94</v>
      </c>
      <c r="B109" s="36">
        <v>902</v>
      </c>
      <c r="C109" s="37" t="s">
        <v>18</v>
      </c>
      <c r="D109" s="38">
        <v>13</v>
      </c>
      <c r="E109" s="37" t="s">
        <v>90</v>
      </c>
      <c r="F109" s="36">
        <v>129</v>
      </c>
      <c r="G109" s="40">
        <v>112000</v>
      </c>
      <c r="H109" s="40">
        <v>112000</v>
      </c>
      <c r="I109" s="41">
        <v>112000</v>
      </c>
    </row>
    <row r="110" spans="1:9" ht="29.25" hidden="1" customHeight="1" x14ac:dyDescent="0.25">
      <c r="A110" s="35" t="s">
        <v>26</v>
      </c>
      <c r="B110" s="36">
        <v>902</v>
      </c>
      <c r="C110" s="37" t="s">
        <v>18</v>
      </c>
      <c r="D110" s="38">
        <v>13</v>
      </c>
      <c r="E110" s="37" t="s">
        <v>90</v>
      </c>
      <c r="F110" s="36">
        <v>200</v>
      </c>
      <c r="G110" s="40">
        <f>G111</f>
        <v>0</v>
      </c>
      <c r="H110" s="40">
        <f t="shared" ref="H110:I111" si="24">H111</f>
        <v>0</v>
      </c>
      <c r="I110" s="41">
        <f t="shared" si="24"/>
        <v>0</v>
      </c>
    </row>
    <row r="111" spans="1:9" ht="34.5" hidden="1" customHeight="1" x14ac:dyDescent="0.25">
      <c r="A111" s="35" t="s">
        <v>27</v>
      </c>
      <c r="B111" s="36">
        <v>902</v>
      </c>
      <c r="C111" s="37" t="s">
        <v>18</v>
      </c>
      <c r="D111" s="38">
        <v>13</v>
      </c>
      <c r="E111" s="37" t="s">
        <v>90</v>
      </c>
      <c r="F111" s="36">
        <v>240</v>
      </c>
      <c r="G111" s="40">
        <f>G112</f>
        <v>0</v>
      </c>
      <c r="H111" s="40">
        <f t="shared" si="24"/>
        <v>0</v>
      </c>
      <c r="I111" s="41">
        <f t="shared" si="24"/>
        <v>0</v>
      </c>
    </row>
    <row r="112" spans="1:9" ht="24.75" hidden="1" customHeight="1" x14ac:dyDescent="0.25">
      <c r="A112" s="35" t="s">
        <v>609</v>
      </c>
      <c r="B112" s="36">
        <v>902</v>
      </c>
      <c r="C112" s="37" t="s">
        <v>18</v>
      </c>
      <c r="D112" s="38">
        <v>13</v>
      </c>
      <c r="E112" s="37" t="s">
        <v>90</v>
      </c>
      <c r="F112" s="36">
        <v>244</v>
      </c>
      <c r="G112" s="40">
        <v>0</v>
      </c>
      <c r="H112" s="40">
        <v>0</v>
      </c>
      <c r="I112" s="41">
        <v>0</v>
      </c>
    </row>
    <row r="113" spans="1:9" ht="45" x14ac:dyDescent="0.25">
      <c r="A113" s="35" t="s">
        <v>58</v>
      </c>
      <c r="B113" s="36">
        <v>902</v>
      </c>
      <c r="C113" s="37" t="s">
        <v>18</v>
      </c>
      <c r="D113" s="38">
        <v>13</v>
      </c>
      <c r="E113" s="38" t="s">
        <v>59</v>
      </c>
      <c r="F113" s="36"/>
      <c r="G113" s="40">
        <f t="shared" ref="G113:I120" si="25">G114</f>
        <v>4500</v>
      </c>
      <c r="H113" s="40">
        <f t="shared" si="25"/>
        <v>4500</v>
      </c>
      <c r="I113" s="41">
        <f t="shared" si="25"/>
        <v>4500</v>
      </c>
    </row>
    <row r="114" spans="1:9" ht="45.75" customHeight="1" x14ac:dyDescent="0.25">
      <c r="A114" s="35" t="s">
        <v>60</v>
      </c>
      <c r="B114" s="36">
        <v>902</v>
      </c>
      <c r="C114" s="37" t="s">
        <v>18</v>
      </c>
      <c r="D114" s="38">
        <v>13</v>
      </c>
      <c r="E114" s="38" t="s">
        <v>61</v>
      </c>
      <c r="F114" s="36"/>
      <c r="G114" s="40">
        <f>G115</f>
        <v>4500</v>
      </c>
      <c r="H114" s="40">
        <f>H115</f>
        <v>4500</v>
      </c>
      <c r="I114" s="41">
        <f>I115</f>
        <v>4500</v>
      </c>
    </row>
    <row r="115" spans="1:9" ht="30" x14ac:dyDescent="0.25">
      <c r="A115" s="35" t="s">
        <v>62</v>
      </c>
      <c r="B115" s="36">
        <v>902</v>
      </c>
      <c r="C115" s="37" t="s">
        <v>18</v>
      </c>
      <c r="D115" s="38">
        <v>13</v>
      </c>
      <c r="E115" s="38" t="s">
        <v>63</v>
      </c>
      <c r="F115" s="36"/>
      <c r="G115" s="40">
        <f>G119+G116</f>
        <v>4500</v>
      </c>
      <c r="H115" s="40">
        <f>H119</f>
        <v>4500</v>
      </c>
      <c r="I115" s="41">
        <f>I119</f>
        <v>4500</v>
      </c>
    </row>
    <row r="116" spans="1:9" ht="48.75" hidden="1" customHeight="1" x14ac:dyDescent="0.25">
      <c r="A116" s="35" t="s">
        <v>662</v>
      </c>
      <c r="B116" s="36">
        <v>902</v>
      </c>
      <c r="C116" s="37" t="s">
        <v>18</v>
      </c>
      <c r="D116" s="38">
        <v>13</v>
      </c>
      <c r="E116" s="38" t="s">
        <v>313</v>
      </c>
      <c r="F116" s="36"/>
      <c r="G116" s="40"/>
      <c r="H116" s="40"/>
      <c r="I116" s="41"/>
    </row>
    <row r="117" spans="1:9" ht="20.25" hidden="1" customHeight="1" x14ac:dyDescent="0.25">
      <c r="A117" s="35" t="s">
        <v>682</v>
      </c>
      <c r="B117" s="36">
        <v>902</v>
      </c>
      <c r="C117" s="37" t="s">
        <v>18</v>
      </c>
      <c r="D117" s="38">
        <v>13</v>
      </c>
      <c r="E117" s="38" t="s">
        <v>313</v>
      </c>
      <c r="F117" s="36">
        <v>300</v>
      </c>
      <c r="G117" s="40"/>
      <c r="H117" s="40"/>
      <c r="I117" s="41"/>
    </row>
    <row r="118" spans="1:9" ht="19.5" hidden="1" customHeight="1" x14ac:dyDescent="0.25">
      <c r="A118" s="35" t="s">
        <v>683</v>
      </c>
      <c r="B118" s="36">
        <v>902</v>
      </c>
      <c r="C118" s="37" t="s">
        <v>18</v>
      </c>
      <c r="D118" s="38">
        <v>13</v>
      </c>
      <c r="E118" s="38" t="s">
        <v>313</v>
      </c>
      <c r="F118" s="36">
        <v>350</v>
      </c>
      <c r="G118" s="40"/>
      <c r="H118" s="40"/>
      <c r="I118" s="41"/>
    </row>
    <row r="119" spans="1:9" ht="48.75" customHeight="1" x14ac:dyDescent="0.25">
      <c r="A119" s="35" t="s">
        <v>95</v>
      </c>
      <c r="B119" s="36">
        <v>902</v>
      </c>
      <c r="C119" s="37" t="s">
        <v>18</v>
      </c>
      <c r="D119" s="38">
        <v>13</v>
      </c>
      <c r="E119" s="38" t="s">
        <v>96</v>
      </c>
      <c r="F119" s="36"/>
      <c r="G119" s="40">
        <f t="shared" si="25"/>
        <v>4500</v>
      </c>
      <c r="H119" s="40">
        <f t="shared" si="25"/>
        <v>4500</v>
      </c>
      <c r="I119" s="41">
        <f t="shared" si="25"/>
        <v>4500</v>
      </c>
    </row>
    <row r="120" spans="1:9" ht="24" customHeight="1" x14ac:dyDescent="0.25">
      <c r="A120" s="35" t="s">
        <v>26</v>
      </c>
      <c r="B120" s="36">
        <v>902</v>
      </c>
      <c r="C120" s="37" t="s">
        <v>18</v>
      </c>
      <c r="D120" s="38">
        <v>13</v>
      </c>
      <c r="E120" s="38" t="str">
        <f>E119</f>
        <v>04 1 01 40080</v>
      </c>
      <c r="F120" s="36">
        <v>200</v>
      </c>
      <c r="G120" s="40">
        <f t="shared" si="25"/>
        <v>4500</v>
      </c>
      <c r="H120" s="40">
        <f t="shared" si="25"/>
        <v>4500</v>
      </c>
      <c r="I120" s="41">
        <f t="shared" si="25"/>
        <v>4500</v>
      </c>
    </row>
    <row r="121" spans="1:9" ht="31.5" customHeight="1" x14ac:dyDescent="0.25">
      <c r="A121" s="35" t="s">
        <v>27</v>
      </c>
      <c r="B121" s="36">
        <v>902</v>
      </c>
      <c r="C121" s="37" t="s">
        <v>18</v>
      </c>
      <c r="D121" s="38">
        <v>13</v>
      </c>
      <c r="E121" s="38" t="str">
        <f>E120</f>
        <v>04 1 01 40080</v>
      </c>
      <c r="F121" s="36">
        <v>240</v>
      </c>
      <c r="G121" s="40">
        <f>G122+G123</f>
        <v>4500</v>
      </c>
      <c r="H121" s="40">
        <f t="shared" ref="H121:I121" si="26">H122+H123</f>
        <v>4500</v>
      </c>
      <c r="I121" s="41">
        <f t="shared" si="26"/>
        <v>4500</v>
      </c>
    </row>
    <row r="122" spans="1:9" ht="21" hidden="1" customHeight="1" x14ac:dyDescent="0.25">
      <c r="A122" s="35" t="s">
        <v>28</v>
      </c>
      <c r="B122" s="36">
        <v>902</v>
      </c>
      <c r="C122" s="37" t="s">
        <v>18</v>
      </c>
      <c r="D122" s="38">
        <v>13</v>
      </c>
      <c r="E122" s="38" t="str">
        <f>E121</f>
        <v>04 1 01 40080</v>
      </c>
      <c r="F122" s="36">
        <v>242</v>
      </c>
      <c r="G122" s="40">
        <v>0</v>
      </c>
      <c r="H122" s="40">
        <v>0</v>
      </c>
      <c r="I122" s="41">
        <v>0</v>
      </c>
    </row>
    <row r="123" spans="1:9" ht="20.25" customHeight="1" x14ac:dyDescent="0.25">
      <c r="A123" s="35" t="s">
        <v>29</v>
      </c>
      <c r="B123" s="36">
        <v>902</v>
      </c>
      <c r="C123" s="37" t="s">
        <v>18</v>
      </c>
      <c r="D123" s="38">
        <v>13</v>
      </c>
      <c r="E123" s="38" t="str">
        <f>E122</f>
        <v>04 1 01 40080</v>
      </c>
      <c r="F123" s="36">
        <v>244</v>
      </c>
      <c r="G123" s="40">
        <v>4500</v>
      </c>
      <c r="H123" s="40">
        <v>4500</v>
      </c>
      <c r="I123" s="41">
        <v>4500</v>
      </c>
    </row>
    <row r="124" spans="1:9" ht="45" x14ac:dyDescent="0.25">
      <c r="A124" s="35" t="s">
        <v>97</v>
      </c>
      <c r="B124" s="36">
        <v>902</v>
      </c>
      <c r="C124" s="37" t="s">
        <v>18</v>
      </c>
      <c r="D124" s="38">
        <v>13</v>
      </c>
      <c r="E124" s="38" t="s">
        <v>98</v>
      </c>
      <c r="F124" s="36"/>
      <c r="G124" s="40">
        <f>G125</f>
        <v>2133300</v>
      </c>
      <c r="H124" s="40">
        <f t="shared" ref="H124:I124" si="27">H125</f>
        <v>2138300</v>
      </c>
      <c r="I124" s="41">
        <f t="shared" si="27"/>
        <v>2144300</v>
      </c>
    </row>
    <row r="125" spans="1:9" ht="29.25" customHeight="1" x14ac:dyDescent="0.25">
      <c r="A125" s="35" t="s">
        <v>99</v>
      </c>
      <c r="B125" s="36">
        <v>902</v>
      </c>
      <c r="C125" s="37" t="s">
        <v>18</v>
      </c>
      <c r="D125" s="38">
        <v>13</v>
      </c>
      <c r="E125" s="38" t="s">
        <v>100</v>
      </c>
      <c r="F125" s="36"/>
      <c r="G125" s="40">
        <f>G126+G137+G142</f>
        <v>2133300</v>
      </c>
      <c r="H125" s="40">
        <f>H126+H137+H142</f>
        <v>2138300</v>
      </c>
      <c r="I125" s="41">
        <f>I126+I137+I142</f>
        <v>2144300</v>
      </c>
    </row>
    <row r="126" spans="1:9" ht="33.75" customHeight="1" x14ac:dyDescent="0.25">
      <c r="A126" s="35" t="s">
        <v>101</v>
      </c>
      <c r="B126" s="36">
        <v>902</v>
      </c>
      <c r="C126" s="37" t="s">
        <v>18</v>
      </c>
      <c r="D126" s="38">
        <v>13</v>
      </c>
      <c r="E126" s="38" t="s">
        <v>102</v>
      </c>
      <c r="F126" s="36"/>
      <c r="G126" s="40">
        <f>G127</f>
        <v>956300</v>
      </c>
      <c r="H126" s="40">
        <f t="shared" ref="H126:I126" si="28">H127</f>
        <v>961300</v>
      </c>
      <c r="I126" s="41">
        <f t="shared" si="28"/>
        <v>967300</v>
      </c>
    </row>
    <row r="127" spans="1:9" ht="45.75" customHeight="1" x14ac:dyDescent="0.25">
      <c r="A127" s="46" t="s">
        <v>103</v>
      </c>
      <c r="B127" s="36">
        <v>902</v>
      </c>
      <c r="C127" s="37" t="s">
        <v>18</v>
      </c>
      <c r="D127" s="38">
        <v>13</v>
      </c>
      <c r="E127" s="36" t="s">
        <v>104</v>
      </c>
      <c r="F127" s="36"/>
      <c r="G127" s="40">
        <f>G128+G132</f>
        <v>956300</v>
      </c>
      <c r="H127" s="40">
        <f>H128+H132</f>
        <v>961300</v>
      </c>
      <c r="I127" s="41">
        <f>I128+I132</f>
        <v>967300</v>
      </c>
    </row>
    <row r="128" spans="1:9" ht="21.75" customHeight="1" x14ac:dyDescent="0.25">
      <c r="A128" s="35" t="s">
        <v>26</v>
      </c>
      <c r="B128" s="36">
        <v>902</v>
      </c>
      <c r="C128" s="37" t="s">
        <v>18</v>
      </c>
      <c r="D128" s="38">
        <v>13</v>
      </c>
      <c r="E128" s="36" t="s">
        <v>104</v>
      </c>
      <c r="F128" s="36">
        <v>200</v>
      </c>
      <c r="G128" s="40">
        <f t="shared" ref="G128:I128" si="29">G129</f>
        <v>805000</v>
      </c>
      <c r="H128" s="40">
        <f t="shared" si="29"/>
        <v>810000</v>
      </c>
      <c r="I128" s="41">
        <f t="shared" si="29"/>
        <v>816000</v>
      </c>
    </row>
    <row r="129" spans="1:9" ht="34.5" customHeight="1" x14ac:dyDescent="0.25">
      <c r="A129" s="35" t="s">
        <v>27</v>
      </c>
      <c r="B129" s="36">
        <v>902</v>
      </c>
      <c r="C129" s="37" t="s">
        <v>18</v>
      </c>
      <c r="D129" s="38">
        <v>13</v>
      </c>
      <c r="E129" s="36" t="str">
        <f t="shared" ref="E129:E135" si="30">E128</f>
        <v>09 2 01 09990</v>
      </c>
      <c r="F129" s="36">
        <v>240</v>
      </c>
      <c r="G129" s="40">
        <f>G130+G131</f>
        <v>805000</v>
      </c>
      <c r="H129" s="40">
        <f>H130+H131</f>
        <v>810000</v>
      </c>
      <c r="I129" s="41">
        <f t="shared" ref="I129" si="31">I130+I131</f>
        <v>816000</v>
      </c>
    </row>
    <row r="130" spans="1:9" ht="21" customHeight="1" x14ac:dyDescent="0.25">
      <c r="A130" s="35" t="s">
        <v>29</v>
      </c>
      <c r="B130" s="36">
        <v>902</v>
      </c>
      <c r="C130" s="37" t="s">
        <v>18</v>
      </c>
      <c r="D130" s="38">
        <v>13</v>
      </c>
      <c r="E130" s="36" t="str">
        <f t="shared" si="30"/>
        <v>09 2 01 09990</v>
      </c>
      <c r="F130" s="36">
        <v>244</v>
      </c>
      <c r="G130" s="24">
        <v>655000</v>
      </c>
      <c r="H130" s="40">
        <v>655000</v>
      </c>
      <c r="I130" s="41">
        <v>655000</v>
      </c>
    </row>
    <row r="131" spans="1:9" ht="19.5" customHeight="1" x14ac:dyDescent="0.25">
      <c r="A131" s="35" t="s">
        <v>67</v>
      </c>
      <c r="B131" s="36">
        <v>902</v>
      </c>
      <c r="C131" s="37" t="s">
        <v>18</v>
      </c>
      <c r="D131" s="38">
        <v>13</v>
      </c>
      <c r="E131" s="36" t="s">
        <v>104</v>
      </c>
      <c r="F131" s="36">
        <v>247</v>
      </c>
      <c r="G131" s="40">
        <v>150000</v>
      </c>
      <c r="H131" s="40">
        <v>155000</v>
      </c>
      <c r="I131" s="41">
        <v>161000</v>
      </c>
    </row>
    <row r="132" spans="1:9" ht="20.25" customHeight="1" x14ac:dyDescent="0.25">
      <c r="A132" s="35" t="s">
        <v>68</v>
      </c>
      <c r="B132" s="36">
        <v>902</v>
      </c>
      <c r="C132" s="37" t="s">
        <v>18</v>
      </c>
      <c r="D132" s="38">
        <v>13</v>
      </c>
      <c r="E132" s="36" t="str">
        <f>E130</f>
        <v>09 2 01 09990</v>
      </c>
      <c r="F132" s="36">
        <v>800</v>
      </c>
      <c r="G132" s="40">
        <f>G133</f>
        <v>151300</v>
      </c>
      <c r="H132" s="40">
        <f>H133</f>
        <v>151300</v>
      </c>
      <c r="I132" s="41">
        <f>I133</f>
        <v>151300</v>
      </c>
    </row>
    <row r="133" spans="1:9" ht="18.75" customHeight="1" x14ac:dyDescent="0.25">
      <c r="A133" s="35" t="s">
        <v>69</v>
      </c>
      <c r="B133" s="36">
        <v>902</v>
      </c>
      <c r="C133" s="37" t="s">
        <v>18</v>
      </c>
      <c r="D133" s="38">
        <v>13</v>
      </c>
      <c r="E133" s="36" t="str">
        <f t="shared" si="30"/>
        <v>09 2 01 09990</v>
      </c>
      <c r="F133" s="36">
        <v>850</v>
      </c>
      <c r="G133" s="40">
        <f>G134+G135+G136</f>
        <v>151300</v>
      </c>
      <c r="H133" s="40">
        <f>H134+H135</f>
        <v>151300</v>
      </c>
      <c r="I133" s="41">
        <f>I134+I135</f>
        <v>151300</v>
      </c>
    </row>
    <row r="134" spans="1:9" ht="23.25" customHeight="1" x14ac:dyDescent="0.25">
      <c r="A134" s="35" t="s">
        <v>105</v>
      </c>
      <c r="B134" s="36">
        <v>902</v>
      </c>
      <c r="C134" s="37" t="s">
        <v>18</v>
      </c>
      <c r="D134" s="38">
        <v>13</v>
      </c>
      <c r="E134" s="36" t="str">
        <f t="shared" si="30"/>
        <v>09 2 01 09990</v>
      </c>
      <c r="F134" s="36">
        <v>851</v>
      </c>
      <c r="G134" s="40">
        <v>40000</v>
      </c>
      <c r="H134" s="40">
        <v>40000</v>
      </c>
      <c r="I134" s="41">
        <v>40000</v>
      </c>
    </row>
    <row r="135" spans="1:9" ht="22.5" customHeight="1" x14ac:dyDescent="0.25">
      <c r="A135" s="35" t="s">
        <v>106</v>
      </c>
      <c r="B135" s="36">
        <v>902</v>
      </c>
      <c r="C135" s="37" t="s">
        <v>18</v>
      </c>
      <c r="D135" s="38">
        <v>13</v>
      </c>
      <c r="E135" s="36" t="str">
        <f t="shared" si="30"/>
        <v>09 2 01 09990</v>
      </c>
      <c r="F135" s="36">
        <v>852</v>
      </c>
      <c r="G135" s="40">
        <v>111300</v>
      </c>
      <c r="H135" s="40">
        <v>111300</v>
      </c>
      <c r="I135" s="41">
        <v>111300</v>
      </c>
    </row>
    <row r="136" spans="1:9" ht="33" hidden="1" customHeight="1" x14ac:dyDescent="0.25">
      <c r="A136" s="35" t="s">
        <v>107</v>
      </c>
      <c r="B136" s="36">
        <v>902</v>
      </c>
      <c r="C136" s="37" t="s">
        <v>18</v>
      </c>
      <c r="D136" s="38">
        <v>13</v>
      </c>
      <c r="E136" s="36" t="s">
        <v>104</v>
      </c>
      <c r="F136" s="36">
        <v>853</v>
      </c>
      <c r="G136" s="40">
        <v>0</v>
      </c>
      <c r="H136" s="40">
        <v>0</v>
      </c>
      <c r="I136" s="41">
        <v>0</v>
      </c>
    </row>
    <row r="137" spans="1:9" ht="60" x14ac:dyDescent="0.25">
      <c r="A137" s="35" t="s">
        <v>108</v>
      </c>
      <c r="B137" s="36">
        <v>902</v>
      </c>
      <c r="C137" s="37" t="s">
        <v>18</v>
      </c>
      <c r="D137" s="38">
        <v>13</v>
      </c>
      <c r="E137" s="48" t="s">
        <v>109</v>
      </c>
      <c r="F137" s="36"/>
      <c r="G137" s="40">
        <f>G138</f>
        <v>1150000</v>
      </c>
      <c r="H137" s="40">
        <f t="shared" ref="H137:I140" si="32">H138</f>
        <v>1150000</v>
      </c>
      <c r="I137" s="41">
        <f t="shared" si="32"/>
        <v>1150000</v>
      </c>
    </row>
    <row r="138" spans="1:9" ht="48.75" customHeight="1" x14ac:dyDescent="0.25">
      <c r="A138" s="35" t="s">
        <v>110</v>
      </c>
      <c r="B138" s="36">
        <v>902</v>
      </c>
      <c r="C138" s="37" t="s">
        <v>18</v>
      </c>
      <c r="D138" s="38">
        <v>13</v>
      </c>
      <c r="E138" s="48" t="s">
        <v>111</v>
      </c>
      <c r="F138" s="36"/>
      <c r="G138" s="40">
        <f>G139</f>
        <v>1150000</v>
      </c>
      <c r="H138" s="40">
        <f t="shared" si="32"/>
        <v>1150000</v>
      </c>
      <c r="I138" s="41">
        <f t="shared" si="32"/>
        <v>1150000</v>
      </c>
    </row>
    <row r="139" spans="1:9" ht="20.25" customHeight="1" x14ac:dyDescent="0.25">
      <c r="A139" s="49" t="s">
        <v>112</v>
      </c>
      <c r="B139" s="36">
        <v>902</v>
      </c>
      <c r="C139" s="37" t="s">
        <v>18</v>
      </c>
      <c r="D139" s="38">
        <v>13</v>
      </c>
      <c r="E139" s="36" t="s">
        <v>111</v>
      </c>
      <c r="F139" s="36">
        <v>200</v>
      </c>
      <c r="G139" s="40">
        <f>G140</f>
        <v>1150000</v>
      </c>
      <c r="H139" s="40">
        <f t="shared" si="32"/>
        <v>1150000</v>
      </c>
      <c r="I139" s="41">
        <f t="shared" si="32"/>
        <v>1150000</v>
      </c>
    </row>
    <row r="140" spans="1:9" ht="31.5" customHeight="1" x14ac:dyDescent="0.25">
      <c r="A140" s="35" t="s">
        <v>27</v>
      </c>
      <c r="B140" s="36">
        <v>902</v>
      </c>
      <c r="C140" s="37" t="s">
        <v>18</v>
      </c>
      <c r="D140" s="38">
        <v>13</v>
      </c>
      <c r="E140" s="36" t="s">
        <v>111</v>
      </c>
      <c r="F140" s="36">
        <v>240</v>
      </c>
      <c r="G140" s="40">
        <f>G141</f>
        <v>1150000</v>
      </c>
      <c r="H140" s="40">
        <f t="shared" si="32"/>
        <v>1150000</v>
      </c>
      <c r="I140" s="41">
        <f t="shared" si="32"/>
        <v>1150000</v>
      </c>
    </row>
    <row r="141" spans="1:9" ht="22.5" customHeight="1" x14ac:dyDescent="0.25">
      <c r="A141" s="35" t="s">
        <v>66</v>
      </c>
      <c r="B141" s="36">
        <v>902</v>
      </c>
      <c r="C141" s="37" t="s">
        <v>18</v>
      </c>
      <c r="D141" s="38">
        <v>13</v>
      </c>
      <c r="E141" s="36" t="s">
        <v>111</v>
      </c>
      <c r="F141" s="36">
        <v>244</v>
      </c>
      <c r="G141" s="24">
        <v>1150000</v>
      </c>
      <c r="H141" s="40">
        <v>1150000</v>
      </c>
      <c r="I141" s="41">
        <v>1150000</v>
      </c>
    </row>
    <row r="142" spans="1:9" ht="35.25" customHeight="1" x14ac:dyDescent="0.25">
      <c r="A142" s="35" t="s">
        <v>113</v>
      </c>
      <c r="B142" s="36">
        <v>902</v>
      </c>
      <c r="C142" s="37" t="s">
        <v>18</v>
      </c>
      <c r="D142" s="38">
        <v>13</v>
      </c>
      <c r="E142" s="36" t="s">
        <v>114</v>
      </c>
      <c r="F142" s="36"/>
      <c r="G142" s="40">
        <f>G143</f>
        <v>27000</v>
      </c>
      <c r="H142" s="40">
        <f t="shared" ref="H142:I145" si="33">H143</f>
        <v>27000</v>
      </c>
      <c r="I142" s="41">
        <f t="shared" si="33"/>
        <v>27000</v>
      </c>
    </row>
    <row r="143" spans="1:9" ht="50.25" customHeight="1" x14ac:dyDescent="0.25">
      <c r="A143" s="35" t="s">
        <v>115</v>
      </c>
      <c r="B143" s="36">
        <v>902</v>
      </c>
      <c r="C143" s="37" t="s">
        <v>18</v>
      </c>
      <c r="D143" s="38">
        <v>13</v>
      </c>
      <c r="E143" s="36" t="s">
        <v>116</v>
      </c>
      <c r="F143" s="36"/>
      <c r="G143" s="40">
        <f>G144</f>
        <v>27000</v>
      </c>
      <c r="H143" s="40">
        <f t="shared" si="33"/>
        <v>27000</v>
      </c>
      <c r="I143" s="41">
        <f t="shared" si="33"/>
        <v>27000</v>
      </c>
    </row>
    <row r="144" spans="1:9" ht="21" customHeight="1" x14ac:dyDescent="0.25">
      <c r="A144" s="35" t="s">
        <v>117</v>
      </c>
      <c r="B144" s="36">
        <v>902</v>
      </c>
      <c r="C144" s="37" t="s">
        <v>18</v>
      </c>
      <c r="D144" s="38">
        <v>13</v>
      </c>
      <c r="E144" s="36" t="s">
        <v>116</v>
      </c>
      <c r="F144" s="36">
        <v>200</v>
      </c>
      <c r="G144" s="40">
        <f>G145</f>
        <v>27000</v>
      </c>
      <c r="H144" s="40">
        <f t="shared" si="33"/>
        <v>27000</v>
      </c>
      <c r="I144" s="41">
        <f t="shared" si="33"/>
        <v>27000</v>
      </c>
    </row>
    <row r="145" spans="1:9" ht="30" customHeight="1" x14ac:dyDescent="0.25">
      <c r="A145" s="35" t="s">
        <v>118</v>
      </c>
      <c r="B145" s="36">
        <v>902</v>
      </c>
      <c r="C145" s="37" t="s">
        <v>18</v>
      </c>
      <c r="D145" s="38">
        <v>13</v>
      </c>
      <c r="E145" s="36" t="s">
        <v>116</v>
      </c>
      <c r="F145" s="36">
        <v>240</v>
      </c>
      <c r="G145" s="40">
        <f>G146</f>
        <v>27000</v>
      </c>
      <c r="H145" s="40">
        <f t="shared" si="33"/>
        <v>27000</v>
      </c>
      <c r="I145" s="41">
        <f t="shared" si="33"/>
        <v>27000</v>
      </c>
    </row>
    <row r="146" spans="1:9" ht="21" customHeight="1" x14ac:dyDescent="0.25">
      <c r="A146" s="109" t="s">
        <v>119</v>
      </c>
      <c r="B146" s="110">
        <v>902</v>
      </c>
      <c r="C146" s="111" t="s">
        <v>18</v>
      </c>
      <c r="D146" s="112">
        <v>13</v>
      </c>
      <c r="E146" s="110" t="s">
        <v>116</v>
      </c>
      <c r="F146" s="110">
        <v>244</v>
      </c>
      <c r="G146" s="61">
        <v>27000</v>
      </c>
      <c r="H146" s="61">
        <v>27000</v>
      </c>
      <c r="I146" s="113">
        <v>27000</v>
      </c>
    </row>
    <row r="147" spans="1:9" ht="36.75" customHeight="1" x14ac:dyDescent="0.25">
      <c r="A147" s="35" t="s">
        <v>120</v>
      </c>
      <c r="B147" s="36">
        <v>902</v>
      </c>
      <c r="C147" s="37" t="s">
        <v>18</v>
      </c>
      <c r="D147" s="38">
        <v>13</v>
      </c>
      <c r="E147" s="36" t="s">
        <v>121</v>
      </c>
      <c r="F147" s="36"/>
      <c r="G147" s="40">
        <f>G148</f>
        <v>1300000</v>
      </c>
      <c r="H147" s="40">
        <f t="shared" ref="H147:I147" si="34">H148</f>
        <v>1356000</v>
      </c>
      <c r="I147" s="41">
        <f t="shared" si="34"/>
        <v>1356000</v>
      </c>
    </row>
    <row r="148" spans="1:9" ht="25.5" customHeight="1" x14ac:dyDescent="0.25">
      <c r="A148" s="35" t="s">
        <v>122</v>
      </c>
      <c r="B148" s="36">
        <v>902</v>
      </c>
      <c r="C148" s="37" t="s">
        <v>18</v>
      </c>
      <c r="D148" s="38">
        <v>13</v>
      </c>
      <c r="E148" s="36" t="s">
        <v>123</v>
      </c>
      <c r="F148" s="36"/>
      <c r="G148" s="40">
        <f>G149+G154</f>
        <v>1300000</v>
      </c>
      <c r="H148" s="40">
        <f t="shared" ref="H148:I148" si="35">H149+H154</f>
        <v>1356000</v>
      </c>
      <c r="I148" s="41">
        <f t="shared" si="35"/>
        <v>1356000</v>
      </c>
    </row>
    <row r="149" spans="1:9" ht="30.75" hidden="1" customHeight="1" x14ac:dyDescent="0.25">
      <c r="A149" s="35" t="s">
        <v>124</v>
      </c>
      <c r="B149" s="36">
        <v>902</v>
      </c>
      <c r="C149" s="37" t="s">
        <v>18</v>
      </c>
      <c r="D149" s="38">
        <v>13</v>
      </c>
      <c r="E149" s="36" t="s">
        <v>125</v>
      </c>
      <c r="F149" s="36"/>
      <c r="G149" s="40">
        <f>G150</f>
        <v>0</v>
      </c>
      <c r="H149" s="40">
        <f t="shared" ref="H149:I152" si="36">H150</f>
        <v>0</v>
      </c>
      <c r="I149" s="41">
        <f t="shared" si="36"/>
        <v>0</v>
      </c>
    </row>
    <row r="150" spans="1:9" ht="33" hidden="1" customHeight="1" x14ac:dyDescent="0.25">
      <c r="A150" s="35" t="s">
        <v>126</v>
      </c>
      <c r="B150" s="36">
        <v>902</v>
      </c>
      <c r="C150" s="37" t="s">
        <v>18</v>
      </c>
      <c r="D150" s="38">
        <v>13</v>
      </c>
      <c r="E150" s="36" t="s">
        <v>127</v>
      </c>
      <c r="F150" s="36"/>
      <c r="G150" s="40">
        <f>G151</f>
        <v>0</v>
      </c>
      <c r="H150" s="40">
        <f t="shared" si="36"/>
        <v>0</v>
      </c>
      <c r="I150" s="41">
        <f t="shared" si="36"/>
        <v>0</v>
      </c>
    </row>
    <row r="151" spans="1:9" ht="33" hidden="1" customHeight="1" x14ac:dyDescent="0.25">
      <c r="A151" s="35" t="s">
        <v>117</v>
      </c>
      <c r="B151" s="36">
        <v>902</v>
      </c>
      <c r="C151" s="37" t="s">
        <v>18</v>
      </c>
      <c r="D151" s="38">
        <v>13</v>
      </c>
      <c r="E151" s="36" t="s">
        <v>127</v>
      </c>
      <c r="F151" s="36">
        <v>200</v>
      </c>
      <c r="G151" s="40">
        <f>G152</f>
        <v>0</v>
      </c>
      <c r="H151" s="40">
        <f t="shared" si="36"/>
        <v>0</v>
      </c>
      <c r="I151" s="41">
        <f t="shared" si="36"/>
        <v>0</v>
      </c>
    </row>
    <row r="152" spans="1:9" ht="31.5" hidden="1" customHeight="1" x14ac:dyDescent="0.25">
      <c r="A152" s="35" t="s">
        <v>128</v>
      </c>
      <c r="B152" s="36">
        <v>902</v>
      </c>
      <c r="C152" s="37" t="s">
        <v>18</v>
      </c>
      <c r="D152" s="38">
        <v>13</v>
      </c>
      <c r="E152" s="36" t="s">
        <v>127</v>
      </c>
      <c r="F152" s="36">
        <v>240</v>
      </c>
      <c r="G152" s="40">
        <f>G153</f>
        <v>0</v>
      </c>
      <c r="H152" s="40">
        <f t="shared" si="36"/>
        <v>0</v>
      </c>
      <c r="I152" s="41">
        <f t="shared" si="36"/>
        <v>0</v>
      </c>
    </row>
    <row r="153" spans="1:9" ht="29.25" hidden="1" customHeight="1" x14ac:dyDescent="0.25">
      <c r="A153" s="35" t="s">
        <v>129</v>
      </c>
      <c r="B153" s="36">
        <v>902</v>
      </c>
      <c r="C153" s="37" t="s">
        <v>18</v>
      </c>
      <c r="D153" s="38">
        <v>13</v>
      </c>
      <c r="E153" s="36" t="s">
        <v>127</v>
      </c>
      <c r="F153" s="36">
        <v>242</v>
      </c>
      <c r="G153" s="40">
        <v>0</v>
      </c>
      <c r="H153" s="40">
        <v>0</v>
      </c>
      <c r="I153" s="41">
        <v>0</v>
      </c>
    </row>
    <row r="154" spans="1:9" ht="33.75" customHeight="1" x14ac:dyDescent="0.25">
      <c r="A154" s="35" t="s">
        <v>130</v>
      </c>
      <c r="B154" s="36">
        <v>902</v>
      </c>
      <c r="C154" s="37" t="s">
        <v>18</v>
      </c>
      <c r="D154" s="38">
        <v>13</v>
      </c>
      <c r="E154" s="36" t="s">
        <v>131</v>
      </c>
      <c r="F154" s="36"/>
      <c r="G154" s="40">
        <f>G155</f>
        <v>1300000</v>
      </c>
      <c r="H154" s="40">
        <f t="shared" ref="H154:I157" si="37">H155</f>
        <v>1356000</v>
      </c>
      <c r="I154" s="41">
        <f t="shared" si="37"/>
        <v>1356000</v>
      </c>
    </row>
    <row r="155" spans="1:9" ht="33" customHeight="1" x14ac:dyDescent="0.25">
      <c r="A155" s="35" t="s">
        <v>132</v>
      </c>
      <c r="B155" s="36">
        <v>902</v>
      </c>
      <c r="C155" s="37" t="s">
        <v>18</v>
      </c>
      <c r="D155" s="38">
        <v>13</v>
      </c>
      <c r="E155" s="36" t="s">
        <v>133</v>
      </c>
      <c r="F155" s="36"/>
      <c r="G155" s="40">
        <f>G156</f>
        <v>1300000</v>
      </c>
      <c r="H155" s="40">
        <f t="shared" si="37"/>
        <v>1356000</v>
      </c>
      <c r="I155" s="41">
        <f t="shared" si="37"/>
        <v>1356000</v>
      </c>
    </row>
    <row r="156" spans="1:9" ht="19.5" customHeight="1" x14ac:dyDescent="0.25">
      <c r="A156" s="35" t="s">
        <v>117</v>
      </c>
      <c r="B156" s="36">
        <v>902</v>
      </c>
      <c r="C156" s="37" t="s">
        <v>18</v>
      </c>
      <c r="D156" s="38">
        <v>13</v>
      </c>
      <c r="E156" s="36" t="s">
        <v>133</v>
      </c>
      <c r="F156" s="36">
        <v>200</v>
      </c>
      <c r="G156" s="40">
        <f>G157</f>
        <v>1300000</v>
      </c>
      <c r="H156" s="40">
        <f t="shared" si="37"/>
        <v>1356000</v>
      </c>
      <c r="I156" s="41">
        <f t="shared" si="37"/>
        <v>1356000</v>
      </c>
    </row>
    <row r="157" spans="1:9" ht="35.25" customHeight="1" x14ac:dyDescent="0.25">
      <c r="A157" s="35" t="s">
        <v>128</v>
      </c>
      <c r="B157" s="36">
        <v>902</v>
      </c>
      <c r="C157" s="37" t="s">
        <v>18</v>
      </c>
      <c r="D157" s="38">
        <v>13</v>
      </c>
      <c r="E157" s="36" t="s">
        <v>133</v>
      </c>
      <c r="F157" s="36">
        <v>240</v>
      </c>
      <c r="G157" s="40">
        <f>G158+G159</f>
        <v>1300000</v>
      </c>
      <c r="H157" s="40">
        <f t="shared" si="37"/>
        <v>1356000</v>
      </c>
      <c r="I157" s="41">
        <f t="shared" si="37"/>
        <v>1356000</v>
      </c>
    </row>
    <row r="158" spans="1:9" ht="22.5" customHeight="1" x14ac:dyDescent="0.25">
      <c r="A158" s="35" t="s">
        <v>129</v>
      </c>
      <c r="B158" s="36">
        <v>902</v>
      </c>
      <c r="C158" s="37" t="s">
        <v>18</v>
      </c>
      <c r="D158" s="38">
        <v>13</v>
      </c>
      <c r="E158" s="36" t="s">
        <v>133</v>
      </c>
      <c r="F158" s="36">
        <v>242</v>
      </c>
      <c r="G158" s="40">
        <v>1300000</v>
      </c>
      <c r="H158" s="40">
        <v>1356000</v>
      </c>
      <c r="I158" s="41">
        <v>1356000</v>
      </c>
    </row>
    <row r="159" spans="1:9" ht="17.25" customHeight="1" x14ac:dyDescent="0.25">
      <c r="A159" s="35" t="s">
        <v>134</v>
      </c>
      <c r="B159" s="36">
        <v>902</v>
      </c>
      <c r="C159" s="37" t="s">
        <v>18</v>
      </c>
      <c r="D159" s="38">
        <v>13</v>
      </c>
      <c r="E159" s="36" t="s">
        <v>133</v>
      </c>
      <c r="F159" s="36">
        <v>244</v>
      </c>
      <c r="G159" s="40"/>
      <c r="H159" s="40"/>
      <c r="I159" s="41"/>
    </row>
    <row r="160" spans="1:9" ht="18" customHeight="1" x14ac:dyDescent="0.25">
      <c r="A160" s="43" t="s">
        <v>23</v>
      </c>
      <c r="B160" s="36">
        <v>902</v>
      </c>
      <c r="C160" s="37" t="s">
        <v>18</v>
      </c>
      <c r="D160" s="38">
        <v>13</v>
      </c>
      <c r="E160" s="36" t="s">
        <v>32</v>
      </c>
      <c r="F160" s="36"/>
      <c r="G160" s="40">
        <f t="shared" ref="G160:I161" si="38">G161</f>
        <v>49434185</v>
      </c>
      <c r="H160" s="40">
        <f t="shared" si="38"/>
        <v>48892382</v>
      </c>
      <c r="I160" s="41">
        <f t="shared" si="38"/>
        <v>49762009</v>
      </c>
    </row>
    <row r="161" spans="1:9" ht="17.25" customHeight="1" x14ac:dyDescent="0.25">
      <c r="A161" s="43" t="s">
        <v>23</v>
      </c>
      <c r="B161" s="36">
        <v>902</v>
      </c>
      <c r="C161" s="37" t="s">
        <v>18</v>
      </c>
      <c r="D161" s="38">
        <v>13</v>
      </c>
      <c r="E161" s="36" t="str">
        <f>E160</f>
        <v>77 0 00 00000</v>
      </c>
      <c r="F161" s="36"/>
      <c r="G161" s="40">
        <f t="shared" si="38"/>
        <v>49434185</v>
      </c>
      <c r="H161" s="40">
        <f t="shared" si="38"/>
        <v>48892382</v>
      </c>
      <c r="I161" s="41">
        <f t="shared" si="38"/>
        <v>49762009</v>
      </c>
    </row>
    <row r="162" spans="1:9" x14ac:dyDescent="0.25">
      <c r="A162" s="43" t="s">
        <v>23</v>
      </c>
      <c r="B162" s="36">
        <v>902</v>
      </c>
      <c r="C162" s="37" t="s">
        <v>18</v>
      </c>
      <c r="D162" s="38">
        <v>13</v>
      </c>
      <c r="E162" s="36" t="str">
        <f>E161</f>
        <v>77 0 00 00000</v>
      </c>
      <c r="F162" s="36"/>
      <c r="G162" s="40">
        <f>G163+G182</f>
        <v>49434185</v>
      </c>
      <c r="H162" s="40">
        <f t="shared" ref="H162:I162" si="39">H163+H182</f>
        <v>48892382</v>
      </c>
      <c r="I162" s="41">
        <f t="shared" si="39"/>
        <v>49762009</v>
      </c>
    </row>
    <row r="163" spans="1:9" ht="33.75" customHeight="1" x14ac:dyDescent="0.25">
      <c r="A163" s="43" t="s">
        <v>135</v>
      </c>
      <c r="B163" s="36">
        <v>902</v>
      </c>
      <c r="C163" s="37" t="s">
        <v>18</v>
      </c>
      <c r="D163" s="38">
        <v>13</v>
      </c>
      <c r="E163" s="36" t="s">
        <v>136</v>
      </c>
      <c r="F163" s="36"/>
      <c r="G163" s="40">
        <f>G164+G169+G174+G177</f>
        <v>35421701</v>
      </c>
      <c r="H163" s="40">
        <f t="shared" ref="H163:I163" si="40">H164+H169+H174+H177</f>
        <v>34461398</v>
      </c>
      <c r="I163" s="41">
        <f t="shared" si="40"/>
        <v>35331025</v>
      </c>
    </row>
    <row r="164" spans="1:9" ht="45" x14ac:dyDescent="0.25">
      <c r="A164" s="43" t="s">
        <v>91</v>
      </c>
      <c r="B164" s="36">
        <v>902</v>
      </c>
      <c r="C164" s="37" t="s">
        <v>18</v>
      </c>
      <c r="D164" s="38">
        <v>13</v>
      </c>
      <c r="E164" s="36" t="s">
        <v>136</v>
      </c>
      <c r="F164" s="36">
        <v>100</v>
      </c>
      <c r="G164" s="40">
        <f>G165</f>
        <v>26159120</v>
      </c>
      <c r="H164" s="40">
        <f t="shared" ref="H164:I164" si="41">H165</f>
        <v>26467520</v>
      </c>
      <c r="I164" s="41">
        <f t="shared" si="41"/>
        <v>26467200</v>
      </c>
    </row>
    <row r="165" spans="1:9" ht="18.75" customHeight="1" x14ac:dyDescent="0.25">
      <c r="A165" s="43" t="s">
        <v>137</v>
      </c>
      <c r="B165" s="36">
        <v>902</v>
      </c>
      <c r="C165" s="37" t="s">
        <v>18</v>
      </c>
      <c r="D165" s="38">
        <v>13</v>
      </c>
      <c r="E165" s="36" t="s">
        <v>136</v>
      </c>
      <c r="F165" s="36">
        <v>110</v>
      </c>
      <c r="G165" s="40">
        <f>G166+G167+G168</f>
        <v>26159120</v>
      </c>
      <c r="H165" s="40">
        <f t="shared" ref="H165:I165" si="42">H166+H167+H168</f>
        <v>26467520</v>
      </c>
      <c r="I165" s="41">
        <f t="shared" si="42"/>
        <v>26467200</v>
      </c>
    </row>
    <row r="166" spans="1:9" x14ac:dyDescent="0.25">
      <c r="A166" s="43" t="s">
        <v>138</v>
      </c>
      <c r="B166" s="36">
        <v>902</v>
      </c>
      <c r="C166" s="37" t="s">
        <v>18</v>
      </c>
      <c r="D166" s="38">
        <v>13</v>
      </c>
      <c r="E166" s="36" t="s">
        <v>136</v>
      </c>
      <c r="F166" s="36">
        <v>111</v>
      </c>
      <c r="G166" s="40">
        <v>19538800</v>
      </c>
      <c r="H166" s="40">
        <v>19538800</v>
      </c>
      <c r="I166" s="41">
        <v>19538800</v>
      </c>
    </row>
    <row r="167" spans="1:9" ht="21" customHeight="1" x14ac:dyDescent="0.25">
      <c r="A167" s="43" t="s">
        <v>139</v>
      </c>
      <c r="B167" s="36">
        <v>902</v>
      </c>
      <c r="C167" s="37" t="s">
        <v>18</v>
      </c>
      <c r="D167" s="38">
        <v>13</v>
      </c>
      <c r="E167" s="36" t="s">
        <v>136</v>
      </c>
      <c r="F167" s="36">
        <v>112</v>
      </c>
      <c r="G167" s="40">
        <v>719600</v>
      </c>
      <c r="H167" s="40">
        <v>1028000</v>
      </c>
      <c r="I167" s="41">
        <v>1027680</v>
      </c>
    </row>
    <row r="168" spans="1:9" ht="36" customHeight="1" x14ac:dyDescent="0.25">
      <c r="A168" s="43" t="s">
        <v>140</v>
      </c>
      <c r="B168" s="36">
        <v>902</v>
      </c>
      <c r="C168" s="37" t="s">
        <v>18</v>
      </c>
      <c r="D168" s="38">
        <v>13</v>
      </c>
      <c r="E168" s="36" t="s">
        <v>136</v>
      </c>
      <c r="F168" s="36">
        <v>119</v>
      </c>
      <c r="G168" s="40">
        <v>5900720</v>
      </c>
      <c r="H168" s="40">
        <v>5900720</v>
      </c>
      <c r="I168" s="41">
        <v>5900720</v>
      </c>
    </row>
    <row r="169" spans="1:9" ht="21" customHeight="1" x14ac:dyDescent="0.25">
      <c r="A169" s="43" t="s">
        <v>141</v>
      </c>
      <c r="B169" s="36">
        <v>902</v>
      </c>
      <c r="C169" s="37" t="s">
        <v>18</v>
      </c>
      <c r="D169" s="38">
        <v>13</v>
      </c>
      <c r="E169" s="36" t="s">
        <v>136</v>
      </c>
      <c r="F169" s="36">
        <v>200</v>
      </c>
      <c r="G169" s="40">
        <f>G170</f>
        <v>8672581</v>
      </c>
      <c r="H169" s="40">
        <f t="shared" ref="H169:I169" si="43">H170</f>
        <v>7948878</v>
      </c>
      <c r="I169" s="41">
        <f t="shared" si="43"/>
        <v>8818825</v>
      </c>
    </row>
    <row r="170" spans="1:9" ht="34.5" customHeight="1" x14ac:dyDescent="0.25">
      <c r="A170" s="43" t="s">
        <v>128</v>
      </c>
      <c r="B170" s="36">
        <v>902</v>
      </c>
      <c r="C170" s="37" t="s">
        <v>18</v>
      </c>
      <c r="D170" s="38">
        <v>13</v>
      </c>
      <c r="E170" s="36" t="s">
        <v>136</v>
      </c>
      <c r="F170" s="36">
        <v>240</v>
      </c>
      <c r="G170" s="40">
        <f>G171+G172+G173</f>
        <v>8672581</v>
      </c>
      <c r="H170" s="40">
        <f t="shared" ref="H170:I170" si="44">H171+H172+H173</f>
        <v>7948878</v>
      </c>
      <c r="I170" s="41">
        <f t="shared" si="44"/>
        <v>8818825</v>
      </c>
    </row>
    <row r="171" spans="1:9" ht="20.25" customHeight="1" x14ac:dyDescent="0.25">
      <c r="A171" s="43" t="s">
        <v>129</v>
      </c>
      <c r="B171" s="36">
        <v>902</v>
      </c>
      <c r="C171" s="37" t="s">
        <v>18</v>
      </c>
      <c r="D171" s="38">
        <v>13</v>
      </c>
      <c r="E171" s="36" t="s">
        <v>136</v>
      </c>
      <c r="F171" s="36">
        <v>242</v>
      </c>
      <c r="G171" s="40">
        <v>610000</v>
      </c>
      <c r="H171" s="40">
        <v>400000</v>
      </c>
      <c r="I171" s="41">
        <v>400000</v>
      </c>
    </row>
    <row r="172" spans="1:9" ht="23.25" customHeight="1" x14ac:dyDescent="0.25">
      <c r="A172" s="43" t="s">
        <v>29</v>
      </c>
      <c r="B172" s="36">
        <v>902</v>
      </c>
      <c r="C172" s="37" t="s">
        <v>18</v>
      </c>
      <c r="D172" s="38">
        <v>13</v>
      </c>
      <c r="E172" s="36" t="s">
        <v>136</v>
      </c>
      <c r="F172" s="36">
        <v>244</v>
      </c>
      <c r="G172" s="24">
        <v>4164981</v>
      </c>
      <c r="H172" s="40">
        <v>2780180</v>
      </c>
      <c r="I172" s="41">
        <v>2536020</v>
      </c>
    </row>
    <row r="173" spans="1:9" x14ac:dyDescent="0.25">
      <c r="A173" s="43" t="s">
        <v>67</v>
      </c>
      <c r="B173" s="36">
        <v>902</v>
      </c>
      <c r="C173" s="37" t="s">
        <v>18</v>
      </c>
      <c r="D173" s="38">
        <v>13</v>
      </c>
      <c r="E173" s="36" t="s">
        <v>136</v>
      </c>
      <c r="F173" s="36">
        <v>247</v>
      </c>
      <c r="G173" s="24">
        <v>3897600</v>
      </c>
      <c r="H173" s="40">
        <v>4768698</v>
      </c>
      <c r="I173" s="41">
        <v>5882805</v>
      </c>
    </row>
    <row r="174" spans="1:9" x14ac:dyDescent="0.25">
      <c r="A174" s="43" t="s">
        <v>142</v>
      </c>
      <c r="B174" s="36">
        <v>902</v>
      </c>
      <c r="C174" s="37" t="s">
        <v>18</v>
      </c>
      <c r="D174" s="38">
        <v>13</v>
      </c>
      <c r="E174" s="36" t="s">
        <v>136</v>
      </c>
      <c r="F174" s="36">
        <v>300</v>
      </c>
      <c r="G174" s="40">
        <f>G175</f>
        <v>545000</v>
      </c>
      <c r="H174" s="40">
        <f t="shared" ref="H174:I175" si="45">H175</f>
        <v>0</v>
      </c>
      <c r="I174" s="41">
        <f t="shared" si="45"/>
        <v>0</v>
      </c>
    </row>
    <row r="175" spans="1:9" x14ac:dyDescent="0.25">
      <c r="A175" s="43" t="s">
        <v>143</v>
      </c>
      <c r="B175" s="36">
        <v>902</v>
      </c>
      <c r="C175" s="37" t="s">
        <v>18</v>
      </c>
      <c r="D175" s="38">
        <v>13</v>
      </c>
      <c r="E175" s="36" t="s">
        <v>136</v>
      </c>
      <c r="F175" s="36">
        <v>320</v>
      </c>
      <c r="G175" s="40">
        <f>G176</f>
        <v>545000</v>
      </c>
      <c r="H175" s="40">
        <f t="shared" si="45"/>
        <v>0</v>
      </c>
      <c r="I175" s="41">
        <f t="shared" si="45"/>
        <v>0</v>
      </c>
    </row>
    <row r="176" spans="1:9" ht="30" x14ac:dyDescent="0.25">
      <c r="A176" s="43" t="s">
        <v>144</v>
      </c>
      <c r="B176" s="36">
        <v>902</v>
      </c>
      <c r="C176" s="37" t="s">
        <v>18</v>
      </c>
      <c r="D176" s="38">
        <v>13</v>
      </c>
      <c r="E176" s="36" t="s">
        <v>136</v>
      </c>
      <c r="F176" s="36">
        <v>321</v>
      </c>
      <c r="G176" s="40">
        <v>545000</v>
      </c>
      <c r="H176" s="40">
        <v>0</v>
      </c>
      <c r="I176" s="41">
        <v>0</v>
      </c>
    </row>
    <row r="177" spans="1:9" x14ac:dyDescent="0.25">
      <c r="A177" s="43" t="s">
        <v>145</v>
      </c>
      <c r="B177" s="36">
        <v>902</v>
      </c>
      <c r="C177" s="37" t="s">
        <v>18</v>
      </c>
      <c r="D177" s="38">
        <v>13</v>
      </c>
      <c r="E177" s="36" t="s">
        <v>136</v>
      </c>
      <c r="F177" s="36">
        <v>800</v>
      </c>
      <c r="G177" s="40">
        <f>G178</f>
        <v>45000</v>
      </c>
      <c r="H177" s="40">
        <f t="shared" ref="H177:I177" si="46">H178</f>
        <v>45000</v>
      </c>
      <c r="I177" s="41">
        <f t="shared" si="46"/>
        <v>45000</v>
      </c>
    </row>
    <row r="178" spans="1:9" x14ac:dyDescent="0.25">
      <c r="A178" s="43" t="s">
        <v>146</v>
      </c>
      <c r="B178" s="36">
        <v>902</v>
      </c>
      <c r="C178" s="37" t="s">
        <v>18</v>
      </c>
      <c r="D178" s="38">
        <v>13</v>
      </c>
      <c r="E178" s="36" t="s">
        <v>136</v>
      </c>
      <c r="F178" s="36">
        <v>850</v>
      </c>
      <c r="G178" s="40">
        <f>G179+G180+G181</f>
        <v>45000</v>
      </c>
      <c r="H178" s="40">
        <f t="shared" ref="H178:I178" si="47">H179+H180+H181</f>
        <v>45000</v>
      </c>
      <c r="I178" s="41">
        <f t="shared" si="47"/>
        <v>45000</v>
      </c>
    </row>
    <row r="179" spans="1:9" x14ac:dyDescent="0.25">
      <c r="A179" s="43" t="s">
        <v>147</v>
      </c>
      <c r="B179" s="36">
        <v>902</v>
      </c>
      <c r="C179" s="37" t="s">
        <v>18</v>
      </c>
      <c r="D179" s="38">
        <v>13</v>
      </c>
      <c r="E179" s="36" t="s">
        <v>136</v>
      </c>
      <c r="F179" s="36">
        <v>851</v>
      </c>
      <c r="G179" s="24">
        <v>30000</v>
      </c>
      <c r="H179" s="40">
        <v>30000</v>
      </c>
      <c r="I179" s="41">
        <v>30000</v>
      </c>
    </row>
    <row r="180" spans="1:9" x14ac:dyDescent="0.25">
      <c r="A180" s="43" t="s">
        <v>148</v>
      </c>
      <c r="B180" s="36">
        <v>902</v>
      </c>
      <c r="C180" s="37" t="s">
        <v>18</v>
      </c>
      <c r="D180" s="38">
        <v>13</v>
      </c>
      <c r="E180" s="36" t="s">
        <v>136</v>
      </c>
      <c r="F180" s="36">
        <v>852</v>
      </c>
      <c r="G180" s="24">
        <v>15000</v>
      </c>
      <c r="H180" s="40">
        <v>15000</v>
      </c>
      <c r="I180" s="41">
        <v>15000</v>
      </c>
    </row>
    <row r="181" spans="1:9" hidden="1" x14ac:dyDescent="0.25">
      <c r="A181" s="43" t="s">
        <v>71</v>
      </c>
      <c r="B181" s="36">
        <v>902</v>
      </c>
      <c r="C181" s="37" t="s">
        <v>18</v>
      </c>
      <c r="D181" s="38">
        <v>13</v>
      </c>
      <c r="E181" s="36" t="s">
        <v>136</v>
      </c>
      <c r="F181" s="36">
        <v>853</v>
      </c>
      <c r="G181" s="40">
        <v>0</v>
      </c>
      <c r="H181" s="40"/>
      <c r="I181" s="41"/>
    </row>
    <row r="182" spans="1:9" ht="30" x14ac:dyDescent="0.25">
      <c r="A182" s="35" t="s">
        <v>149</v>
      </c>
      <c r="B182" s="36">
        <v>902</v>
      </c>
      <c r="C182" s="37" t="s">
        <v>18</v>
      </c>
      <c r="D182" s="38">
        <v>13</v>
      </c>
      <c r="E182" s="36" t="s">
        <v>150</v>
      </c>
      <c r="F182" s="36"/>
      <c r="G182" s="40">
        <f>G183+G188</f>
        <v>14012484</v>
      </c>
      <c r="H182" s="40">
        <f t="shared" ref="H182:I182" si="48">H183+H188</f>
        <v>14430984</v>
      </c>
      <c r="I182" s="41">
        <f t="shared" si="48"/>
        <v>14430984</v>
      </c>
    </row>
    <row r="183" spans="1:9" ht="45" x14ac:dyDescent="0.25">
      <c r="A183" s="35" t="s">
        <v>35</v>
      </c>
      <c r="B183" s="36">
        <v>902</v>
      </c>
      <c r="C183" s="37" t="s">
        <v>18</v>
      </c>
      <c r="D183" s="38">
        <v>13</v>
      </c>
      <c r="E183" s="36" t="str">
        <f>E182</f>
        <v>77 0 00 10100</v>
      </c>
      <c r="F183" s="36">
        <v>100</v>
      </c>
      <c r="G183" s="40">
        <f t="shared" ref="G183:I183" si="49">G184</f>
        <v>14012484</v>
      </c>
      <c r="H183" s="40">
        <f t="shared" si="49"/>
        <v>14430984</v>
      </c>
      <c r="I183" s="41">
        <f t="shared" si="49"/>
        <v>14430984</v>
      </c>
    </row>
    <row r="184" spans="1:9" x14ac:dyDescent="0.25">
      <c r="A184" s="35" t="s">
        <v>36</v>
      </c>
      <c r="B184" s="36">
        <v>902</v>
      </c>
      <c r="C184" s="37" t="s">
        <v>18</v>
      </c>
      <c r="D184" s="38">
        <v>13</v>
      </c>
      <c r="E184" s="36" t="str">
        <f>E183</f>
        <v>77 0 00 10100</v>
      </c>
      <c r="F184" s="36">
        <v>120</v>
      </c>
      <c r="G184" s="40">
        <f>G185+G186+G187</f>
        <v>14012484</v>
      </c>
      <c r="H184" s="40">
        <f>H185+H186+H187</f>
        <v>14430984</v>
      </c>
      <c r="I184" s="41">
        <f>I185+I186+I187</f>
        <v>14430984</v>
      </c>
    </row>
    <row r="185" spans="1:9" x14ac:dyDescent="0.25">
      <c r="A185" s="35" t="s">
        <v>37</v>
      </c>
      <c r="B185" s="36">
        <v>902</v>
      </c>
      <c r="C185" s="37" t="s">
        <v>18</v>
      </c>
      <c r="D185" s="38">
        <v>13</v>
      </c>
      <c r="E185" s="36" t="str">
        <f>E183</f>
        <v>77 0 00 10100</v>
      </c>
      <c r="F185" s="36">
        <v>121</v>
      </c>
      <c r="G185" s="24">
        <v>10571416</v>
      </c>
      <c r="H185" s="24">
        <v>10571416</v>
      </c>
      <c r="I185" s="25">
        <v>10571416</v>
      </c>
    </row>
    <row r="186" spans="1:9" ht="30" x14ac:dyDescent="0.25">
      <c r="A186" s="35" t="s">
        <v>38</v>
      </c>
      <c r="B186" s="36">
        <v>902</v>
      </c>
      <c r="C186" s="37" t="s">
        <v>18</v>
      </c>
      <c r="D186" s="38">
        <v>13</v>
      </c>
      <c r="E186" s="36" t="str">
        <f t="shared" ref="E186:E187" si="50">E185</f>
        <v>77 0 00 10100</v>
      </c>
      <c r="F186" s="36">
        <v>122</v>
      </c>
      <c r="G186" s="40">
        <v>248500</v>
      </c>
      <c r="H186" s="40">
        <v>667000</v>
      </c>
      <c r="I186" s="41">
        <v>667000</v>
      </c>
    </row>
    <row r="187" spans="1:9" ht="30" x14ac:dyDescent="0.25">
      <c r="A187" s="35" t="s">
        <v>39</v>
      </c>
      <c r="B187" s="36">
        <v>902</v>
      </c>
      <c r="C187" s="37" t="s">
        <v>18</v>
      </c>
      <c r="D187" s="38">
        <v>13</v>
      </c>
      <c r="E187" s="36" t="str">
        <f t="shared" si="50"/>
        <v>77 0 00 10100</v>
      </c>
      <c r="F187" s="36">
        <v>129</v>
      </c>
      <c r="G187" s="40">
        <v>3192568</v>
      </c>
      <c r="H187" s="40">
        <v>3192568</v>
      </c>
      <c r="I187" s="41">
        <v>3192568</v>
      </c>
    </row>
    <row r="188" spans="1:9" ht="30" hidden="1" x14ac:dyDescent="0.25">
      <c r="A188" s="35" t="s">
        <v>26</v>
      </c>
      <c r="B188" s="36">
        <v>902</v>
      </c>
      <c r="C188" s="37" t="s">
        <v>18</v>
      </c>
      <c r="D188" s="38">
        <v>13</v>
      </c>
      <c r="E188" s="36" t="s">
        <v>150</v>
      </c>
      <c r="F188" s="36">
        <v>200</v>
      </c>
      <c r="G188" s="40">
        <f>G189</f>
        <v>0</v>
      </c>
      <c r="H188" s="40">
        <f t="shared" ref="H188:I188" si="51">H189</f>
        <v>0</v>
      </c>
      <c r="I188" s="41">
        <f t="shared" si="51"/>
        <v>0</v>
      </c>
    </row>
    <row r="189" spans="1:9" ht="15.75" hidden="1" customHeight="1" x14ac:dyDescent="0.25">
      <c r="A189" s="35" t="s">
        <v>27</v>
      </c>
      <c r="B189" s="36">
        <v>902</v>
      </c>
      <c r="C189" s="37" t="s">
        <v>18</v>
      </c>
      <c r="D189" s="38">
        <v>13</v>
      </c>
      <c r="E189" s="36" t="s">
        <v>150</v>
      </c>
      <c r="F189" s="36">
        <v>240</v>
      </c>
      <c r="G189" s="40">
        <f>G190+G191</f>
        <v>0</v>
      </c>
      <c r="H189" s="40">
        <f t="shared" ref="H189:I189" si="52">H190+H191</f>
        <v>0</v>
      </c>
      <c r="I189" s="41">
        <f t="shared" si="52"/>
        <v>0</v>
      </c>
    </row>
    <row r="190" spans="1:9" ht="21" hidden="1" customHeight="1" x14ac:dyDescent="0.25">
      <c r="A190" s="35" t="s">
        <v>151</v>
      </c>
      <c r="B190" s="36">
        <v>902</v>
      </c>
      <c r="C190" s="37" t="s">
        <v>18</v>
      </c>
      <c r="D190" s="38">
        <v>13</v>
      </c>
      <c r="E190" s="36" t="s">
        <v>150</v>
      </c>
      <c r="F190" s="36">
        <v>242</v>
      </c>
      <c r="G190" s="40"/>
      <c r="H190" s="40"/>
      <c r="I190" s="41"/>
    </row>
    <row r="191" spans="1:9" ht="35.25" hidden="1" customHeight="1" x14ac:dyDescent="0.25">
      <c r="A191" s="35" t="s">
        <v>49</v>
      </c>
      <c r="B191" s="36">
        <v>902</v>
      </c>
      <c r="C191" s="37" t="s">
        <v>18</v>
      </c>
      <c r="D191" s="38">
        <v>13</v>
      </c>
      <c r="E191" s="36" t="s">
        <v>150</v>
      </c>
      <c r="F191" s="36">
        <v>244</v>
      </c>
      <c r="G191" s="40"/>
      <c r="H191" s="40"/>
      <c r="I191" s="41"/>
    </row>
    <row r="192" spans="1:9" hidden="1" x14ac:dyDescent="0.25">
      <c r="A192" s="35" t="s">
        <v>129</v>
      </c>
      <c r="B192" s="36">
        <v>902</v>
      </c>
      <c r="C192" s="37" t="s">
        <v>18</v>
      </c>
      <c r="D192" s="38">
        <v>13</v>
      </c>
      <c r="E192" s="36" t="s">
        <v>152</v>
      </c>
      <c r="F192" s="36">
        <v>242</v>
      </c>
      <c r="G192" s="40">
        <v>0</v>
      </c>
      <c r="H192" s="40">
        <v>0</v>
      </c>
      <c r="I192" s="41">
        <v>0</v>
      </c>
    </row>
    <row r="193" spans="1:9" ht="21.75" customHeight="1" x14ac:dyDescent="0.25">
      <c r="A193" s="35" t="s">
        <v>153</v>
      </c>
      <c r="B193" s="36">
        <v>902</v>
      </c>
      <c r="C193" s="37" t="s">
        <v>21</v>
      </c>
      <c r="D193" s="38">
        <v>0</v>
      </c>
      <c r="E193" s="36"/>
      <c r="F193" s="36"/>
      <c r="G193" s="40">
        <f>G194+G219+G227+G260</f>
        <v>29565987</v>
      </c>
      <c r="H193" s="40">
        <f>H194+H219+H227+H260</f>
        <v>8045317</v>
      </c>
      <c r="I193" s="41">
        <f>I194+I219+I227+I260</f>
        <v>8105317</v>
      </c>
    </row>
    <row r="194" spans="1:9" ht="19.5" customHeight="1" x14ac:dyDescent="0.25">
      <c r="A194" s="35" t="s">
        <v>154</v>
      </c>
      <c r="B194" s="36">
        <v>902</v>
      </c>
      <c r="C194" s="37" t="s">
        <v>21</v>
      </c>
      <c r="D194" s="38">
        <v>4</v>
      </c>
      <c r="E194" s="36"/>
      <c r="F194" s="36"/>
      <c r="G194" s="40">
        <f>G195</f>
        <v>617315</v>
      </c>
      <c r="H194" s="40">
        <f t="shared" ref="H194:I196" si="53">H195</f>
        <v>419065</v>
      </c>
      <c r="I194" s="41">
        <f t="shared" si="53"/>
        <v>469065</v>
      </c>
    </row>
    <row r="195" spans="1:9" ht="17.25" customHeight="1" x14ac:dyDescent="0.25">
      <c r="A195" s="43" t="s">
        <v>23</v>
      </c>
      <c r="B195" s="36">
        <v>902</v>
      </c>
      <c r="C195" s="37" t="s">
        <v>21</v>
      </c>
      <c r="D195" s="38">
        <v>4</v>
      </c>
      <c r="E195" s="36" t="str">
        <f>E160</f>
        <v>77 0 00 00000</v>
      </c>
      <c r="F195" s="36"/>
      <c r="G195" s="40">
        <f>G196</f>
        <v>617315</v>
      </c>
      <c r="H195" s="40">
        <f t="shared" si="53"/>
        <v>419065</v>
      </c>
      <c r="I195" s="41">
        <f t="shared" si="53"/>
        <v>469065</v>
      </c>
    </row>
    <row r="196" spans="1:9" ht="18.75" customHeight="1" x14ac:dyDescent="0.25">
      <c r="A196" s="43" t="s">
        <v>23</v>
      </c>
      <c r="B196" s="36">
        <v>902</v>
      </c>
      <c r="C196" s="37" t="s">
        <v>21</v>
      </c>
      <c r="D196" s="38">
        <v>4</v>
      </c>
      <c r="E196" s="36" t="str">
        <f>E195</f>
        <v>77 0 00 00000</v>
      </c>
      <c r="F196" s="36"/>
      <c r="G196" s="40">
        <f>G197</f>
        <v>617315</v>
      </c>
      <c r="H196" s="40">
        <f t="shared" si="53"/>
        <v>419065</v>
      </c>
      <c r="I196" s="41">
        <f t="shared" si="53"/>
        <v>469065</v>
      </c>
    </row>
    <row r="197" spans="1:9" ht="16.5" customHeight="1" x14ac:dyDescent="0.25">
      <c r="A197" s="43" t="s">
        <v>23</v>
      </c>
      <c r="B197" s="36">
        <v>902</v>
      </c>
      <c r="C197" s="37" t="s">
        <v>21</v>
      </c>
      <c r="D197" s="38">
        <v>4</v>
      </c>
      <c r="E197" s="36" t="str">
        <f>E196</f>
        <v>77 0 00 00000</v>
      </c>
      <c r="F197" s="36"/>
      <c r="G197" s="40">
        <f>G198+G209+G214</f>
        <v>617315</v>
      </c>
      <c r="H197" s="40">
        <f>H198+H209+H214</f>
        <v>419065</v>
      </c>
      <c r="I197" s="41">
        <f>I198+I209+I214</f>
        <v>469065</v>
      </c>
    </row>
    <row r="198" spans="1:9" ht="30" x14ac:dyDescent="0.25">
      <c r="A198" s="35" t="s">
        <v>155</v>
      </c>
      <c r="B198" s="36">
        <v>902</v>
      </c>
      <c r="C198" s="37" t="s">
        <v>21</v>
      </c>
      <c r="D198" s="38">
        <v>4</v>
      </c>
      <c r="E198" s="36" t="s">
        <v>156</v>
      </c>
      <c r="F198" s="36"/>
      <c r="G198" s="40">
        <f>G199+G204</f>
        <v>617315</v>
      </c>
      <c r="H198" s="40">
        <f>H199+H204</f>
        <v>419065</v>
      </c>
      <c r="I198" s="41">
        <f>I199+I204</f>
        <v>469065</v>
      </c>
    </row>
    <row r="199" spans="1:9" ht="45" x14ac:dyDescent="0.25">
      <c r="A199" s="35" t="s">
        <v>35</v>
      </c>
      <c r="B199" s="36">
        <v>902</v>
      </c>
      <c r="C199" s="37" t="s">
        <v>21</v>
      </c>
      <c r="D199" s="38">
        <v>4</v>
      </c>
      <c r="E199" s="36" t="str">
        <f t="shared" ref="E199:E204" si="54">E198</f>
        <v>77 0 00 10150</v>
      </c>
      <c r="F199" s="36">
        <v>100</v>
      </c>
      <c r="G199" s="40">
        <f>G200</f>
        <v>425065</v>
      </c>
      <c r="H199" s="40">
        <f>H200</f>
        <v>375065</v>
      </c>
      <c r="I199" s="41">
        <f>I200</f>
        <v>425065</v>
      </c>
    </row>
    <row r="200" spans="1:9" ht="18" customHeight="1" x14ac:dyDescent="0.25">
      <c r="A200" s="35" t="s">
        <v>36</v>
      </c>
      <c r="B200" s="36">
        <v>902</v>
      </c>
      <c r="C200" s="37" t="s">
        <v>21</v>
      </c>
      <c r="D200" s="38">
        <v>4</v>
      </c>
      <c r="E200" s="36" t="str">
        <f t="shared" si="54"/>
        <v>77 0 00 10150</v>
      </c>
      <c r="F200" s="36">
        <v>120</v>
      </c>
      <c r="G200" s="40">
        <f>G201+G202+G203</f>
        <v>425065</v>
      </c>
      <c r="H200" s="40">
        <f>H201+H202+H203</f>
        <v>375065</v>
      </c>
      <c r="I200" s="41">
        <f>I201+I202+I203</f>
        <v>425065</v>
      </c>
    </row>
    <row r="201" spans="1:9" ht="21.75" customHeight="1" x14ac:dyDescent="0.25">
      <c r="A201" s="35" t="s">
        <v>37</v>
      </c>
      <c r="B201" s="36">
        <v>902</v>
      </c>
      <c r="C201" s="37" t="s">
        <v>21</v>
      </c>
      <c r="D201" s="38">
        <v>4</v>
      </c>
      <c r="E201" s="36" t="str">
        <f t="shared" si="54"/>
        <v>77 0 00 10150</v>
      </c>
      <c r="F201" s="36">
        <v>121</v>
      </c>
      <c r="G201" s="40">
        <v>288091</v>
      </c>
      <c r="H201" s="40">
        <v>288091</v>
      </c>
      <c r="I201" s="41">
        <v>288091</v>
      </c>
    </row>
    <row r="202" spans="1:9" ht="30" x14ac:dyDescent="0.25">
      <c r="A202" s="35" t="s">
        <v>38</v>
      </c>
      <c r="B202" s="36">
        <v>902</v>
      </c>
      <c r="C202" s="37" t="s">
        <v>21</v>
      </c>
      <c r="D202" s="38">
        <v>4</v>
      </c>
      <c r="E202" s="36" t="str">
        <f t="shared" si="54"/>
        <v>77 0 00 10150</v>
      </c>
      <c r="F202" s="36">
        <v>122</v>
      </c>
      <c r="G202" s="40">
        <v>50000</v>
      </c>
      <c r="H202" s="40">
        <v>0</v>
      </c>
      <c r="I202" s="41">
        <v>50000</v>
      </c>
    </row>
    <row r="203" spans="1:9" ht="36" customHeight="1" x14ac:dyDescent="0.25">
      <c r="A203" s="35" t="s">
        <v>39</v>
      </c>
      <c r="B203" s="36">
        <v>902</v>
      </c>
      <c r="C203" s="37" t="s">
        <v>21</v>
      </c>
      <c r="D203" s="38">
        <v>4</v>
      </c>
      <c r="E203" s="36" t="str">
        <f t="shared" si="54"/>
        <v>77 0 00 10150</v>
      </c>
      <c r="F203" s="36">
        <v>129</v>
      </c>
      <c r="G203" s="40">
        <v>86974</v>
      </c>
      <c r="H203" s="40">
        <v>86974</v>
      </c>
      <c r="I203" s="41">
        <v>86974</v>
      </c>
    </row>
    <row r="204" spans="1:9" ht="29.25" customHeight="1" x14ac:dyDescent="0.25">
      <c r="A204" s="35" t="s">
        <v>26</v>
      </c>
      <c r="B204" s="36">
        <v>902</v>
      </c>
      <c r="C204" s="37" t="s">
        <v>21</v>
      </c>
      <c r="D204" s="38">
        <v>4</v>
      </c>
      <c r="E204" s="36" t="str">
        <f t="shared" si="54"/>
        <v>77 0 00 10150</v>
      </c>
      <c r="F204" s="36">
        <v>200</v>
      </c>
      <c r="G204" s="40">
        <f t="shared" ref="G204:I204" si="55">G205</f>
        <v>192250</v>
      </c>
      <c r="H204" s="40">
        <f t="shared" si="55"/>
        <v>44000</v>
      </c>
      <c r="I204" s="41">
        <f t="shared" si="55"/>
        <v>44000</v>
      </c>
    </row>
    <row r="205" spans="1:9" ht="36" customHeight="1" x14ac:dyDescent="0.25">
      <c r="A205" s="35" t="s">
        <v>27</v>
      </c>
      <c r="B205" s="36">
        <v>902</v>
      </c>
      <c r="C205" s="37" t="s">
        <v>21</v>
      </c>
      <c r="D205" s="38">
        <v>4</v>
      </c>
      <c r="E205" s="38" t="str">
        <f>E203</f>
        <v>77 0 00 10150</v>
      </c>
      <c r="F205" s="36">
        <v>240</v>
      </c>
      <c r="G205" s="40">
        <f>G206+G207+G208</f>
        <v>192250</v>
      </c>
      <c r="H205" s="40">
        <f t="shared" ref="H205:I205" si="56">H206+H207+H208</f>
        <v>44000</v>
      </c>
      <c r="I205" s="41">
        <f t="shared" si="56"/>
        <v>44000</v>
      </c>
    </row>
    <row r="206" spans="1:9" ht="17.25" customHeight="1" x14ac:dyDescent="0.25">
      <c r="A206" s="35" t="s">
        <v>28</v>
      </c>
      <c r="B206" s="36">
        <v>902</v>
      </c>
      <c r="C206" s="37" t="s">
        <v>21</v>
      </c>
      <c r="D206" s="38">
        <v>4</v>
      </c>
      <c r="E206" s="38" t="s">
        <v>156</v>
      </c>
      <c r="F206" s="36">
        <v>242</v>
      </c>
      <c r="G206" s="40">
        <v>14000</v>
      </c>
      <c r="H206" s="40">
        <v>14600</v>
      </c>
      <c r="I206" s="41">
        <v>14800</v>
      </c>
    </row>
    <row r="207" spans="1:9" ht="17.25" customHeight="1" x14ac:dyDescent="0.25">
      <c r="A207" s="35" t="s">
        <v>29</v>
      </c>
      <c r="B207" s="36">
        <v>902</v>
      </c>
      <c r="C207" s="37" t="s">
        <v>21</v>
      </c>
      <c r="D207" s="38">
        <v>4</v>
      </c>
      <c r="E207" s="38" t="s">
        <v>156</v>
      </c>
      <c r="F207" s="36">
        <v>244</v>
      </c>
      <c r="G207" s="24">
        <v>30000</v>
      </c>
      <c r="H207" s="40">
        <v>29400</v>
      </c>
      <c r="I207" s="41">
        <v>29200</v>
      </c>
    </row>
    <row r="208" spans="1:9" ht="17.25" customHeight="1" x14ac:dyDescent="0.25">
      <c r="A208" s="35" t="s">
        <v>67</v>
      </c>
      <c r="B208" s="36">
        <v>902</v>
      </c>
      <c r="C208" s="37" t="s">
        <v>21</v>
      </c>
      <c r="D208" s="38">
        <v>4</v>
      </c>
      <c r="E208" s="38" t="s">
        <v>156</v>
      </c>
      <c r="F208" s="36">
        <v>247</v>
      </c>
      <c r="G208" s="40">
        <v>148250</v>
      </c>
      <c r="H208" s="40">
        <v>0</v>
      </c>
      <c r="I208" s="41">
        <v>0</v>
      </c>
    </row>
    <row r="209" spans="1:9" ht="34.5" hidden="1" customHeight="1" x14ac:dyDescent="0.25">
      <c r="A209" s="35" t="s">
        <v>157</v>
      </c>
      <c r="B209" s="36">
        <v>902</v>
      </c>
      <c r="C209" s="37" t="s">
        <v>21</v>
      </c>
      <c r="D209" s="38">
        <v>4</v>
      </c>
      <c r="E209" s="38" t="s">
        <v>158</v>
      </c>
      <c r="F209" s="36"/>
      <c r="G209" s="40">
        <f t="shared" ref="G209:I210" si="57">G210</f>
        <v>0</v>
      </c>
      <c r="H209" s="40">
        <f t="shared" si="57"/>
        <v>0</v>
      </c>
      <c r="I209" s="41">
        <f t="shared" si="57"/>
        <v>0</v>
      </c>
    </row>
    <row r="210" spans="1:9" ht="45" hidden="1" x14ac:dyDescent="0.25">
      <c r="A210" s="35" t="s">
        <v>35</v>
      </c>
      <c r="B210" s="36">
        <v>902</v>
      </c>
      <c r="C210" s="37" t="s">
        <v>21</v>
      </c>
      <c r="D210" s="38">
        <v>4</v>
      </c>
      <c r="E210" s="38" t="str">
        <f>E209</f>
        <v>77 0 00 40270</v>
      </c>
      <c r="F210" s="36">
        <v>100</v>
      </c>
      <c r="G210" s="40">
        <f t="shared" si="57"/>
        <v>0</v>
      </c>
      <c r="H210" s="40">
        <f t="shared" si="57"/>
        <v>0</v>
      </c>
      <c r="I210" s="41">
        <f t="shared" si="57"/>
        <v>0</v>
      </c>
    </row>
    <row r="211" spans="1:9" ht="20.25" hidden="1" customHeight="1" x14ac:dyDescent="0.25">
      <c r="A211" s="35" t="s">
        <v>36</v>
      </c>
      <c r="B211" s="36">
        <v>902</v>
      </c>
      <c r="C211" s="37" t="s">
        <v>21</v>
      </c>
      <c r="D211" s="38">
        <v>4</v>
      </c>
      <c r="E211" s="38" t="str">
        <f>E210</f>
        <v>77 0 00 40270</v>
      </c>
      <c r="F211" s="36">
        <v>120</v>
      </c>
      <c r="G211" s="40">
        <f>G212+G213</f>
        <v>0</v>
      </c>
      <c r="H211" s="40">
        <f>H212+H213</f>
        <v>0</v>
      </c>
      <c r="I211" s="41">
        <f>I212+I213</f>
        <v>0</v>
      </c>
    </row>
    <row r="212" spans="1:9" hidden="1" x14ac:dyDescent="0.25">
      <c r="A212" s="35" t="s">
        <v>37</v>
      </c>
      <c r="B212" s="36">
        <v>902</v>
      </c>
      <c r="C212" s="37" t="s">
        <v>21</v>
      </c>
      <c r="D212" s="38">
        <v>4</v>
      </c>
      <c r="E212" s="38" t="str">
        <f>E211</f>
        <v>77 0 00 40270</v>
      </c>
      <c r="F212" s="36">
        <v>121</v>
      </c>
      <c r="G212" s="40"/>
      <c r="H212" s="40"/>
      <c r="I212" s="41"/>
    </row>
    <row r="213" spans="1:9" ht="30" hidden="1" x14ac:dyDescent="0.25">
      <c r="A213" s="35" t="s">
        <v>39</v>
      </c>
      <c r="B213" s="36">
        <v>902</v>
      </c>
      <c r="C213" s="37" t="s">
        <v>21</v>
      </c>
      <c r="D213" s="38">
        <v>4</v>
      </c>
      <c r="E213" s="38" t="str">
        <f>E212</f>
        <v>77 0 00 40270</v>
      </c>
      <c r="F213" s="36">
        <v>129</v>
      </c>
      <c r="G213" s="40"/>
      <c r="H213" s="40"/>
      <c r="I213" s="41"/>
    </row>
    <row r="214" spans="1:9" ht="45" hidden="1" x14ac:dyDescent="0.25">
      <c r="A214" s="35" t="s">
        <v>159</v>
      </c>
      <c r="B214" s="36">
        <v>902</v>
      </c>
      <c r="C214" s="37" t="s">
        <v>21</v>
      </c>
      <c r="D214" s="38">
        <v>4</v>
      </c>
      <c r="E214" s="38" t="s">
        <v>160</v>
      </c>
      <c r="F214" s="36"/>
      <c r="G214" s="40">
        <f>G215</f>
        <v>0</v>
      </c>
      <c r="H214" s="40">
        <f>H215</f>
        <v>0</v>
      </c>
      <c r="I214" s="41">
        <f>I215</f>
        <v>0</v>
      </c>
    </row>
    <row r="215" spans="1:9" ht="45" hidden="1" x14ac:dyDescent="0.25">
      <c r="A215" s="35" t="s">
        <v>35</v>
      </c>
      <c r="B215" s="36">
        <v>902</v>
      </c>
      <c r="C215" s="37" t="s">
        <v>21</v>
      </c>
      <c r="D215" s="38">
        <v>4</v>
      </c>
      <c r="E215" s="38" t="str">
        <f>E214</f>
        <v>77 0 00 59300</v>
      </c>
      <c r="F215" s="36">
        <v>100</v>
      </c>
      <c r="G215" s="40">
        <f>G216</f>
        <v>0</v>
      </c>
      <c r="H215" s="40">
        <f t="shared" ref="H215:I215" si="58">H216</f>
        <v>0</v>
      </c>
      <c r="I215" s="41">
        <f t="shared" si="58"/>
        <v>0</v>
      </c>
    </row>
    <row r="216" spans="1:9" ht="26.25" hidden="1" customHeight="1" x14ac:dyDescent="0.25">
      <c r="A216" s="35" t="s">
        <v>36</v>
      </c>
      <c r="B216" s="36">
        <v>902</v>
      </c>
      <c r="C216" s="37" t="s">
        <v>21</v>
      </c>
      <c r="D216" s="38">
        <v>4</v>
      </c>
      <c r="E216" s="38" t="str">
        <f>E215</f>
        <v>77 0 00 59300</v>
      </c>
      <c r="F216" s="36">
        <v>120</v>
      </c>
      <c r="G216" s="40">
        <f>G217+G218</f>
        <v>0</v>
      </c>
      <c r="H216" s="40">
        <f t="shared" ref="H216:I216" si="59">H217+H218</f>
        <v>0</v>
      </c>
      <c r="I216" s="41">
        <f t="shared" si="59"/>
        <v>0</v>
      </c>
    </row>
    <row r="217" spans="1:9" ht="21.75" hidden="1" customHeight="1" x14ac:dyDescent="0.25">
      <c r="A217" s="35" t="s">
        <v>37</v>
      </c>
      <c r="B217" s="36">
        <v>902</v>
      </c>
      <c r="C217" s="37" t="s">
        <v>21</v>
      </c>
      <c r="D217" s="38">
        <v>4</v>
      </c>
      <c r="E217" s="38" t="str">
        <f>E216</f>
        <v>77 0 00 59300</v>
      </c>
      <c r="F217" s="36">
        <v>121</v>
      </c>
      <c r="G217" s="40"/>
      <c r="H217" s="40"/>
      <c r="I217" s="41"/>
    </row>
    <row r="218" spans="1:9" ht="34.5" hidden="1" customHeight="1" x14ac:dyDescent="0.25">
      <c r="A218" s="35" t="s">
        <v>39</v>
      </c>
      <c r="B218" s="36">
        <v>902</v>
      </c>
      <c r="C218" s="37" t="s">
        <v>21</v>
      </c>
      <c r="D218" s="38">
        <v>4</v>
      </c>
      <c r="E218" s="38" t="str">
        <f>E217</f>
        <v>77 0 00 59300</v>
      </c>
      <c r="F218" s="36">
        <v>129</v>
      </c>
      <c r="G218" s="40"/>
      <c r="H218" s="40"/>
      <c r="I218" s="41"/>
    </row>
    <row r="219" spans="1:9" ht="19.5" customHeight="1" x14ac:dyDescent="0.25">
      <c r="A219" s="35" t="s">
        <v>161</v>
      </c>
      <c r="B219" s="36">
        <v>902</v>
      </c>
      <c r="C219" s="37" t="s">
        <v>21</v>
      </c>
      <c r="D219" s="38">
        <v>9</v>
      </c>
      <c r="E219" s="38"/>
      <c r="F219" s="36"/>
      <c r="G219" s="40">
        <f>G220</f>
        <v>430000</v>
      </c>
      <c r="H219" s="40">
        <f t="shared" ref="H219:I220" si="60">H220</f>
        <v>680000</v>
      </c>
      <c r="I219" s="41">
        <f>I220</f>
        <v>680000</v>
      </c>
    </row>
    <row r="220" spans="1:9" ht="51.75" customHeight="1" x14ac:dyDescent="0.25">
      <c r="A220" s="35" t="s">
        <v>162</v>
      </c>
      <c r="B220" s="36">
        <v>902</v>
      </c>
      <c r="C220" s="37" t="s">
        <v>21</v>
      </c>
      <c r="D220" s="38">
        <v>9</v>
      </c>
      <c r="E220" s="38" t="s">
        <v>163</v>
      </c>
      <c r="F220" s="36"/>
      <c r="G220" s="40">
        <f>G221</f>
        <v>430000</v>
      </c>
      <c r="H220" s="40">
        <f t="shared" si="60"/>
        <v>680000</v>
      </c>
      <c r="I220" s="41">
        <f t="shared" si="60"/>
        <v>680000</v>
      </c>
    </row>
    <row r="221" spans="1:9" ht="33.75" customHeight="1" x14ac:dyDescent="0.25">
      <c r="A221" s="35" t="s">
        <v>164</v>
      </c>
      <c r="B221" s="36">
        <v>902</v>
      </c>
      <c r="C221" s="37" t="s">
        <v>21</v>
      </c>
      <c r="D221" s="38">
        <v>9</v>
      </c>
      <c r="E221" s="38" t="s">
        <v>165</v>
      </c>
      <c r="F221" s="36"/>
      <c r="G221" s="40">
        <f t="shared" ref="G221:I223" si="61">G222</f>
        <v>430000</v>
      </c>
      <c r="H221" s="40">
        <f t="shared" si="61"/>
        <v>680000</v>
      </c>
      <c r="I221" s="41">
        <f t="shared" si="61"/>
        <v>680000</v>
      </c>
    </row>
    <row r="222" spans="1:9" ht="29.25" customHeight="1" x14ac:dyDescent="0.25">
      <c r="A222" s="35" t="s">
        <v>166</v>
      </c>
      <c r="B222" s="36">
        <v>902</v>
      </c>
      <c r="C222" s="37" t="s">
        <v>21</v>
      </c>
      <c r="D222" s="38">
        <v>9</v>
      </c>
      <c r="E222" s="38" t="s">
        <v>167</v>
      </c>
      <c r="F222" s="36"/>
      <c r="G222" s="40">
        <f>G223</f>
        <v>430000</v>
      </c>
      <c r="H222" s="40">
        <f t="shared" si="61"/>
        <v>680000</v>
      </c>
      <c r="I222" s="41">
        <f t="shared" si="61"/>
        <v>680000</v>
      </c>
    </row>
    <row r="223" spans="1:9" ht="48" customHeight="1" x14ac:dyDescent="0.25">
      <c r="A223" s="49" t="s">
        <v>168</v>
      </c>
      <c r="B223" s="36">
        <v>902</v>
      </c>
      <c r="C223" s="37" t="s">
        <v>21</v>
      </c>
      <c r="D223" s="38">
        <v>9</v>
      </c>
      <c r="E223" s="38" t="s">
        <v>169</v>
      </c>
      <c r="F223" s="36"/>
      <c r="G223" s="40">
        <f>G224</f>
        <v>430000</v>
      </c>
      <c r="H223" s="40">
        <f t="shared" si="61"/>
        <v>680000</v>
      </c>
      <c r="I223" s="41">
        <f t="shared" si="61"/>
        <v>680000</v>
      </c>
    </row>
    <row r="224" spans="1:9" ht="22.5" customHeight="1" x14ac:dyDescent="0.25">
      <c r="A224" s="35" t="s">
        <v>26</v>
      </c>
      <c r="B224" s="36">
        <v>902</v>
      </c>
      <c r="C224" s="37" t="s">
        <v>21</v>
      </c>
      <c r="D224" s="38">
        <v>9</v>
      </c>
      <c r="E224" s="38" t="s">
        <v>169</v>
      </c>
      <c r="F224" s="36">
        <v>200</v>
      </c>
      <c r="G224" s="40">
        <f>G225</f>
        <v>430000</v>
      </c>
      <c r="H224" s="40">
        <f>H225</f>
        <v>680000</v>
      </c>
      <c r="I224" s="41">
        <f>I225</f>
        <v>680000</v>
      </c>
    </row>
    <row r="225" spans="1:9" ht="30.75" customHeight="1" x14ac:dyDescent="0.25">
      <c r="A225" s="35" t="s">
        <v>27</v>
      </c>
      <c r="B225" s="36">
        <v>902</v>
      </c>
      <c r="C225" s="37" t="s">
        <v>21</v>
      </c>
      <c r="D225" s="38">
        <v>9</v>
      </c>
      <c r="E225" s="38" t="s">
        <v>169</v>
      </c>
      <c r="F225" s="36">
        <v>240</v>
      </c>
      <c r="G225" s="40">
        <f>G226</f>
        <v>430000</v>
      </c>
      <c r="H225" s="40">
        <f t="shared" ref="H225:I225" si="62">H226</f>
        <v>680000</v>
      </c>
      <c r="I225" s="41">
        <f t="shared" si="62"/>
        <v>680000</v>
      </c>
    </row>
    <row r="226" spans="1:9" ht="22.5" customHeight="1" x14ac:dyDescent="0.25">
      <c r="A226" s="35" t="s">
        <v>66</v>
      </c>
      <c r="B226" s="36">
        <v>902</v>
      </c>
      <c r="C226" s="37" t="s">
        <v>21</v>
      </c>
      <c r="D226" s="38">
        <v>9</v>
      </c>
      <c r="E226" s="38" t="s">
        <v>169</v>
      </c>
      <c r="F226" s="36">
        <v>244</v>
      </c>
      <c r="G226" s="40">
        <v>430000</v>
      </c>
      <c r="H226" s="40">
        <v>680000</v>
      </c>
      <c r="I226" s="41">
        <v>680000</v>
      </c>
    </row>
    <row r="227" spans="1:9" ht="33.75" customHeight="1" x14ac:dyDescent="0.25">
      <c r="A227" s="35" t="s">
        <v>170</v>
      </c>
      <c r="B227" s="36">
        <v>902</v>
      </c>
      <c r="C227" s="37" t="s">
        <v>21</v>
      </c>
      <c r="D227" s="38">
        <v>10</v>
      </c>
      <c r="E227" s="36"/>
      <c r="F227" s="36"/>
      <c r="G227" s="40">
        <f t="shared" ref="G227:I255" si="63">G228</f>
        <v>7704012</v>
      </c>
      <c r="H227" s="40">
        <f t="shared" si="63"/>
        <v>5746252</v>
      </c>
      <c r="I227" s="41">
        <f t="shared" si="63"/>
        <v>5756252</v>
      </c>
    </row>
    <row r="228" spans="1:9" ht="45" x14ac:dyDescent="0.25">
      <c r="A228" s="35" t="s">
        <v>162</v>
      </c>
      <c r="B228" s="36">
        <v>902</v>
      </c>
      <c r="C228" s="37" t="s">
        <v>21</v>
      </c>
      <c r="D228" s="38">
        <v>10</v>
      </c>
      <c r="E228" s="36" t="s">
        <v>163</v>
      </c>
      <c r="F228" s="36"/>
      <c r="G228" s="40">
        <f>G229+G254</f>
        <v>7704012</v>
      </c>
      <c r="H228" s="40">
        <f>H229+H254</f>
        <v>5746252</v>
      </c>
      <c r="I228" s="41">
        <f>I229+I254</f>
        <v>5756252</v>
      </c>
    </row>
    <row r="229" spans="1:9" ht="30" x14ac:dyDescent="0.25">
      <c r="A229" s="35" t="s">
        <v>171</v>
      </c>
      <c r="B229" s="36">
        <v>902</v>
      </c>
      <c r="C229" s="37" t="s">
        <v>21</v>
      </c>
      <c r="D229" s="38">
        <v>10</v>
      </c>
      <c r="E229" s="36" t="s">
        <v>172</v>
      </c>
      <c r="F229" s="36"/>
      <c r="G229" s="40">
        <f>G230+G249</f>
        <v>7605612</v>
      </c>
      <c r="H229" s="40">
        <f>H230+H249</f>
        <v>5647852</v>
      </c>
      <c r="I229" s="41">
        <f t="shared" ref="I229" si="64">I230+I249</f>
        <v>5657852</v>
      </c>
    </row>
    <row r="230" spans="1:9" ht="45" x14ac:dyDescent="0.25">
      <c r="A230" s="35" t="s">
        <v>173</v>
      </c>
      <c r="B230" s="36">
        <v>902</v>
      </c>
      <c r="C230" s="37" t="s">
        <v>21</v>
      </c>
      <c r="D230" s="38">
        <v>10</v>
      </c>
      <c r="E230" s="36" t="s">
        <v>174</v>
      </c>
      <c r="F230" s="36"/>
      <c r="G230" s="40">
        <f>G231+G235+G245</f>
        <v>7065612</v>
      </c>
      <c r="H230" s="40">
        <f>H231+H235+H245</f>
        <v>5097852</v>
      </c>
      <c r="I230" s="41">
        <f t="shared" ref="I230" si="65">I231+I235+I245</f>
        <v>5097852</v>
      </c>
    </row>
    <row r="231" spans="1:9" ht="51" customHeight="1" x14ac:dyDescent="0.25">
      <c r="A231" s="35" t="s">
        <v>168</v>
      </c>
      <c r="B231" s="36">
        <v>902</v>
      </c>
      <c r="C231" s="37" t="s">
        <v>21</v>
      </c>
      <c r="D231" s="38">
        <v>10</v>
      </c>
      <c r="E231" s="36" t="s">
        <v>175</v>
      </c>
      <c r="F231" s="36"/>
      <c r="G231" s="40">
        <f t="shared" ref="G231:I233" si="66">G232</f>
        <v>2596000</v>
      </c>
      <c r="H231" s="40">
        <f>H232</f>
        <v>816640</v>
      </c>
      <c r="I231" s="41">
        <f t="shared" si="66"/>
        <v>816640</v>
      </c>
    </row>
    <row r="232" spans="1:9" ht="21.75" customHeight="1" x14ac:dyDescent="0.25">
      <c r="A232" s="35" t="s">
        <v>26</v>
      </c>
      <c r="B232" s="36">
        <v>902</v>
      </c>
      <c r="C232" s="37" t="s">
        <v>21</v>
      </c>
      <c r="D232" s="38">
        <v>10</v>
      </c>
      <c r="E232" s="36" t="s">
        <v>175</v>
      </c>
      <c r="F232" s="36">
        <v>200</v>
      </c>
      <c r="G232" s="40">
        <f t="shared" si="66"/>
        <v>2596000</v>
      </c>
      <c r="H232" s="40">
        <f t="shared" si="66"/>
        <v>816640</v>
      </c>
      <c r="I232" s="41">
        <f t="shared" si="66"/>
        <v>816640</v>
      </c>
    </row>
    <row r="233" spans="1:9" ht="33.75" customHeight="1" x14ac:dyDescent="0.25">
      <c r="A233" s="35" t="s">
        <v>27</v>
      </c>
      <c r="B233" s="36">
        <v>902</v>
      </c>
      <c r="C233" s="37" t="s">
        <v>21</v>
      </c>
      <c r="D233" s="38">
        <v>10</v>
      </c>
      <c r="E233" s="36" t="s">
        <v>175</v>
      </c>
      <c r="F233" s="36">
        <v>240</v>
      </c>
      <c r="G233" s="40">
        <f t="shared" si="66"/>
        <v>2596000</v>
      </c>
      <c r="H233" s="40">
        <f t="shared" si="66"/>
        <v>816640</v>
      </c>
      <c r="I233" s="41">
        <f t="shared" si="66"/>
        <v>816640</v>
      </c>
    </row>
    <row r="234" spans="1:9" ht="19.5" customHeight="1" x14ac:dyDescent="0.25">
      <c r="A234" s="35" t="s">
        <v>66</v>
      </c>
      <c r="B234" s="36">
        <v>902</v>
      </c>
      <c r="C234" s="37" t="s">
        <v>21</v>
      </c>
      <c r="D234" s="38">
        <v>10</v>
      </c>
      <c r="E234" s="36" t="s">
        <v>175</v>
      </c>
      <c r="F234" s="36">
        <v>244</v>
      </c>
      <c r="G234" s="24">
        <v>2596000</v>
      </c>
      <c r="H234" s="24">
        <v>816640</v>
      </c>
      <c r="I234" s="25">
        <v>816640</v>
      </c>
    </row>
    <row r="235" spans="1:9" ht="29.25" customHeight="1" x14ac:dyDescent="0.25">
      <c r="A235" s="35" t="s">
        <v>176</v>
      </c>
      <c r="B235" s="36">
        <v>902</v>
      </c>
      <c r="C235" s="37" t="s">
        <v>21</v>
      </c>
      <c r="D235" s="38">
        <v>10</v>
      </c>
      <c r="E235" s="36" t="s">
        <v>177</v>
      </c>
      <c r="F235" s="36"/>
      <c r="G235" s="40">
        <f>G236+G241</f>
        <v>4281212</v>
      </c>
      <c r="H235" s="40">
        <f t="shared" ref="H235:I235" si="67">H236+H241</f>
        <v>4281212</v>
      </c>
      <c r="I235" s="41">
        <f t="shared" si="67"/>
        <v>4281212</v>
      </c>
    </row>
    <row r="236" spans="1:9" ht="50.25" customHeight="1" x14ac:dyDescent="0.25">
      <c r="A236" s="35" t="s">
        <v>35</v>
      </c>
      <c r="B236" s="36">
        <v>902</v>
      </c>
      <c r="C236" s="37" t="s">
        <v>21</v>
      </c>
      <c r="D236" s="38">
        <v>10</v>
      </c>
      <c r="E236" s="36" t="s">
        <v>177</v>
      </c>
      <c r="F236" s="36">
        <v>100</v>
      </c>
      <c r="G236" s="40">
        <f>G237</f>
        <v>4231212</v>
      </c>
      <c r="H236" s="40">
        <f>H237</f>
        <v>4231212</v>
      </c>
      <c r="I236" s="41">
        <f>I237</f>
        <v>4231212</v>
      </c>
    </row>
    <row r="237" spans="1:9" ht="21" customHeight="1" x14ac:dyDescent="0.25">
      <c r="A237" s="35" t="s">
        <v>36</v>
      </c>
      <c r="B237" s="36">
        <v>902</v>
      </c>
      <c r="C237" s="37" t="s">
        <v>21</v>
      </c>
      <c r="D237" s="38">
        <v>10</v>
      </c>
      <c r="E237" s="36" t="s">
        <v>177</v>
      </c>
      <c r="F237" s="36">
        <v>120</v>
      </c>
      <c r="G237" s="40">
        <f>G238+G239+G240</f>
        <v>4231212</v>
      </c>
      <c r="H237" s="40">
        <f t="shared" ref="H237:I237" si="68">H238+H239+H240</f>
        <v>4231212</v>
      </c>
      <c r="I237" s="41">
        <f t="shared" si="68"/>
        <v>4231212</v>
      </c>
    </row>
    <row r="238" spans="1:9" ht="19.5" customHeight="1" x14ac:dyDescent="0.25">
      <c r="A238" s="35" t="s">
        <v>37</v>
      </c>
      <c r="B238" s="36">
        <v>902</v>
      </c>
      <c r="C238" s="37" t="s">
        <v>21</v>
      </c>
      <c r="D238" s="38">
        <v>10</v>
      </c>
      <c r="E238" s="36" t="s">
        <v>177</v>
      </c>
      <c r="F238" s="36">
        <v>121</v>
      </c>
      <c r="G238" s="40">
        <v>3120439</v>
      </c>
      <c r="H238" s="40">
        <v>3120439</v>
      </c>
      <c r="I238" s="41">
        <v>3120439</v>
      </c>
    </row>
    <row r="239" spans="1:9" ht="33" customHeight="1" x14ac:dyDescent="0.25">
      <c r="A239" s="35" t="s">
        <v>38</v>
      </c>
      <c r="B239" s="36">
        <v>902</v>
      </c>
      <c r="C239" s="37" t="s">
        <v>21</v>
      </c>
      <c r="D239" s="38">
        <v>10</v>
      </c>
      <c r="E239" s="36" t="s">
        <v>177</v>
      </c>
      <c r="F239" s="36">
        <v>122</v>
      </c>
      <c r="G239" s="24">
        <v>168400</v>
      </c>
      <c r="H239" s="24">
        <v>168400</v>
      </c>
      <c r="I239" s="25">
        <v>168400</v>
      </c>
    </row>
    <row r="240" spans="1:9" ht="35.25" customHeight="1" x14ac:dyDescent="0.25">
      <c r="A240" s="35" t="s">
        <v>39</v>
      </c>
      <c r="B240" s="36">
        <v>902</v>
      </c>
      <c r="C240" s="37" t="s">
        <v>21</v>
      </c>
      <c r="D240" s="38">
        <v>10</v>
      </c>
      <c r="E240" s="36" t="s">
        <v>177</v>
      </c>
      <c r="F240" s="36">
        <v>129</v>
      </c>
      <c r="G240" s="24">
        <v>942373</v>
      </c>
      <c r="H240" s="24">
        <v>942373</v>
      </c>
      <c r="I240" s="25">
        <v>942373</v>
      </c>
    </row>
    <row r="241" spans="1:9" ht="21.75" customHeight="1" x14ac:dyDescent="0.25">
      <c r="A241" s="35" t="s">
        <v>26</v>
      </c>
      <c r="B241" s="36">
        <v>902</v>
      </c>
      <c r="C241" s="37" t="s">
        <v>21</v>
      </c>
      <c r="D241" s="38">
        <v>10</v>
      </c>
      <c r="E241" s="36" t="s">
        <v>177</v>
      </c>
      <c r="F241" s="36">
        <v>200</v>
      </c>
      <c r="G241" s="40">
        <f>G242</f>
        <v>50000</v>
      </c>
      <c r="H241" s="40">
        <f t="shared" ref="H241:I241" si="69">H242</f>
        <v>50000</v>
      </c>
      <c r="I241" s="41">
        <f t="shared" si="69"/>
        <v>50000</v>
      </c>
    </row>
    <row r="242" spans="1:9" ht="29.25" customHeight="1" x14ac:dyDescent="0.25">
      <c r="A242" s="35" t="s">
        <v>27</v>
      </c>
      <c r="B242" s="36">
        <v>902</v>
      </c>
      <c r="C242" s="37" t="s">
        <v>21</v>
      </c>
      <c r="D242" s="38">
        <v>10</v>
      </c>
      <c r="E242" s="36" t="s">
        <v>177</v>
      </c>
      <c r="F242" s="36">
        <v>240</v>
      </c>
      <c r="G242" s="40">
        <f>G243+G244</f>
        <v>50000</v>
      </c>
      <c r="H242" s="40">
        <f t="shared" ref="H242:I242" si="70">H243+H244</f>
        <v>50000</v>
      </c>
      <c r="I242" s="41">
        <f t="shared" si="70"/>
        <v>50000</v>
      </c>
    </row>
    <row r="243" spans="1:9" ht="25.5" hidden="1" customHeight="1" x14ac:dyDescent="0.25">
      <c r="A243" s="35" t="s">
        <v>28</v>
      </c>
      <c r="B243" s="36">
        <v>902</v>
      </c>
      <c r="C243" s="37" t="s">
        <v>21</v>
      </c>
      <c r="D243" s="38">
        <v>10</v>
      </c>
      <c r="E243" s="36" t="s">
        <v>177</v>
      </c>
      <c r="F243" s="36">
        <v>242</v>
      </c>
      <c r="G243" s="40"/>
      <c r="H243" s="40"/>
      <c r="I243" s="41"/>
    </row>
    <row r="244" spans="1:9" ht="20.25" customHeight="1" x14ac:dyDescent="0.25">
      <c r="A244" s="35" t="s">
        <v>66</v>
      </c>
      <c r="B244" s="36">
        <v>902</v>
      </c>
      <c r="C244" s="37" t="s">
        <v>21</v>
      </c>
      <c r="D244" s="38">
        <v>10</v>
      </c>
      <c r="E244" s="36" t="s">
        <v>177</v>
      </c>
      <c r="F244" s="36">
        <v>244</v>
      </c>
      <c r="G244" s="40">
        <v>50000</v>
      </c>
      <c r="H244" s="40">
        <v>50000</v>
      </c>
      <c r="I244" s="25">
        <v>50000</v>
      </c>
    </row>
    <row r="245" spans="1:9" ht="33.75" customHeight="1" x14ac:dyDescent="0.25">
      <c r="A245" s="35" t="s">
        <v>178</v>
      </c>
      <c r="B245" s="36">
        <v>902</v>
      </c>
      <c r="C245" s="37" t="s">
        <v>21</v>
      </c>
      <c r="D245" s="38">
        <v>10</v>
      </c>
      <c r="E245" s="36" t="s">
        <v>179</v>
      </c>
      <c r="F245" s="36"/>
      <c r="G245" s="40">
        <f>G246</f>
        <v>188400</v>
      </c>
      <c r="H245" s="40">
        <v>0</v>
      </c>
      <c r="I245" s="41">
        <v>0</v>
      </c>
    </row>
    <row r="246" spans="1:9" ht="22.5" customHeight="1" x14ac:dyDescent="0.25">
      <c r="A246" s="35" t="s">
        <v>26</v>
      </c>
      <c r="B246" s="36">
        <v>902</v>
      </c>
      <c r="C246" s="37" t="s">
        <v>21</v>
      </c>
      <c r="D246" s="38">
        <v>10</v>
      </c>
      <c r="E246" s="36" t="s">
        <v>179</v>
      </c>
      <c r="F246" s="36">
        <v>200</v>
      </c>
      <c r="G246" s="40">
        <f>G247</f>
        <v>188400</v>
      </c>
      <c r="H246" s="40">
        <v>0</v>
      </c>
      <c r="I246" s="41">
        <v>0</v>
      </c>
    </row>
    <row r="247" spans="1:9" ht="30.75" customHeight="1" x14ac:dyDescent="0.25">
      <c r="A247" s="35" t="s">
        <v>27</v>
      </c>
      <c r="B247" s="36">
        <v>902</v>
      </c>
      <c r="C247" s="37" t="s">
        <v>21</v>
      </c>
      <c r="D247" s="38">
        <v>10</v>
      </c>
      <c r="E247" s="36" t="s">
        <v>179</v>
      </c>
      <c r="F247" s="36">
        <v>240</v>
      </c>
      <c r="G247" s="40">
        <f>G248</f>
        <v>188400</v>
      </c>
      <c r="H247" s="40">
        <v>0</v>
      </c>
      <c r="I247" s="41">
        <v>0</v>
      </c>
    </row>
    <row r="248" spans="1:9" ht="22.5" customHeight="1" x14ac:dyDescent="0.25">
      <c r="A248" s="35" t="s">
        <v>66</v>
      </c>
      <c r="B248" s="36">
        <v>902</v>
      </c>
      <c r="C248" s="37" t="s">
        <v>21</v>
      </c>
      <c r="D248" s="38">
        <v>10</v>
      </c>
      <c r="E248" s="36" t="s">
        <v>179</v>
      </c>
      <c r="F248" s="36">
        <v>244</v>
      </c>
      <c r="G248" s="40">
        <v>188400</v>
      </c>
      <c r="H248" s="40">
        <v>0</v>
      </c>
      <c r="I248" s="41">
        <v>0</v>
      </c>
    </row>
    <row r="249" spans="1:9" ht="37.5" customHeight="1" x14ac:dyDescent="0.25">
      <c r="A249" s="35" t="s">
        <v>180</v>
      </c>
      <c r="B249" s="36">
        <v>902</v>
      </c>
      <c r="C249" s="37" t="s">
        <v>21</v>
      </c>
      <c r="D249" s="38">
        <v>10</v>
      </c>
      <c r="E249" s="36" t="s">
        <v>181</v>
      </c>
      <c r="F249" s="36"/>
      <c r="G249" s="40">
        <f>G250</f>
        <v>540000</v>
      </c>
      <c r="H249" s="40">
        <f t="shared" ref="H249:I252" si="71">H250</f>
        <v>550000</v>
      </c>
      <c r="I249" s="41">
        <f t="shared" si="71"/>
        <v>560000</v>
      </c>
    </row>
    <row r="250" spans="1:9" ht="43.5" customHeight="1" x14ac:dyDescent="0.25">
      <c r="A250" s="35" t="s">
        <v>168</v>
      </c>
      <c r="B250" s="36">
        <v>902</v>
      </c>
      <c r="C250" s="37" t="s">
        <v>21</v>
      </c>
      <c r="D250" s="38">
        <v>10</v>
      </c>
      <c r="E250" s="36" t="s">
        <v>182</v>
      </c>
      <c r="F250" s="36"/>
      <c r="G250" s="40">
        <f>G251</f>
        <v>540000</v>
      </c>
      <c r="H250" s="40">
        <f t="shared" si="71"/>
        <v>550000</v>
      </c>
      <c r="I250" s="41">
        <f t="shared" si="71"/>
        <v>560000</v>
      </c>
    </row>
    <row r="251" spans="1:9" ht="24.75" customHeight="1" x14ac:dyDescent="0.25">
      <c r="A251" s="35" t="s">
        <v>26</v>
      </c>
      <c r="B251" s="36">
        <v>902</v>
      </c>
      <c r="C251" s="37" t="s">
        <v>21</v>
      </c>
      <c r="D251" s="38">
        <v>10</v>
      </c>
      <c r="E251" s="36" t="s">
        <v>182</v>
      </c>
      <c r="F251" s="36">
        <v>200</v>
      </c>
      <c r="G251" s="40">
        <f>G252</f>
        <v>540000</v>
      </c>
      <c r="H251" s="40">
        <f t="shared" si="71"/>
        <v>550000</v>
      </c>
      <c r="I251" s="41">
        <f t="shared" si="71"/>
        <v>560000</v>
      </c>
    </row>
    <row r="252" spans="1:9" ht="30.75" customHeight="1" x14ac:dyDescent="0.25">
      <c r="A252" s="35" t="s">
        <v>27</v>
      </c>
      <c r="B252" s="36">
        <v>902</v>
      </c>
      <c r="C252" s="37" t="s">
        <v>21</v>
      </c>
      <c r="D252" s="38">
        <v>10</v>
      </c>
      <c r="E252" s="36" t="s">
        <v>182</v>
      </c>
      <c r="F252" s="36">
        <v>240</v>
      </c>
      <c r="G252" s="40">
        <f>G253</f>
        <v>540000</v>
      </c>
      <c r="H252" s="40">
        <f t="shared" si="71"/>
        <v>550000</v>
      </c>
      <c r="I252" s="41">
        <f t="shared" si="71"/>
        <v>560000</v>
      </c>
    </row>
    <row r="253" spans="1:9" ht="24" customHeight="1" x14ac:dyDescent="0.25">
      <c r="A253" s="35" t="s">
        <v>57</v>
      </c>
      <c r="B253" s="36">
        <v>902</v>
      </c>
      <c r="C253" s="37" t="s">
        <v>21</v>
      </c>
      <c r="D253" s="38">
        <v>10</v>
      </c>
      <c r="E253" s="36" t="s">
        <v>182</v>
      </c>
      <c r="F253" s="36">
        <v>244</v>
      </c>
      <c r="G253" s="24">
        <v>540000</v>
      </c>
      <c r="H253" s="24">
        <v>550000</v>
      </c>
      <c r="I253" s="25">
        <v>560000</v>
      </c>
    </row>
    <row r="254" spans="1:9" ht="36" customHeight="1" x14ac:dyDescent="0.25">
      <c r="A254" s="35" t="s">
        <v>183</v>
      </c>
      <c r="B254" s="36">
        <v>902</v>
      </c>
      <c r="C254" s="37" t="s">
        <v>21</v>
      </c>
      <c r="D254" s="38">
        <v>10</v>
      </c>
      <c r="E254" s="36" t="s">
        <v>184</v>
      </c>
      <c r="F254" s="36"/>
      <c r="G254" s="40">
        <f t="shared" si="63"/>
        <v>98400</v>
      </c>
      <c r="H254" s="40">
        <f t="shared" si="63"/>
        <v>98400</v>
      </c>
      <c r="I254" s="41">
        <f t="shared" si="63"/>
        <v>98400</v>
      </c>
    </row>
    <row r="255" spans="1:9" ht="45" x14ac:dyDescent="0.25">
      <c r="A255" s="35" t="s">
        <v>185</v>
      </c>
      <c r="B255" s="36">
        <v>902</v>
      </c>
      <c r="C255" s="37" t="s">
        <v>21</v>
      </c>
      <c r="D255" s="38">
        <v>10</v>
      </c>
      <c r="E255" s="44" t="s">
        <v>186</v>
      </c>
      <c r="F255" s="36"/>
      <c r="G255" s="40">
        <f t="shared" si="63"/>
        <v>98400</v>
      </c>
      <c r="H255" s="40">
        <f t="shared" si="63"/>
        <v>98400</v>
      </c>
      <c r="I255" s="41">
        <f t="shared" si="63"/>
        <v>98400</v>
      </c>
    </row>
    <row r="256" spans="1:9" ht="53.25" customHeight="1" x14ac:dyDescent="0.25">
      <c r="A256" s="35" t="s">
        <v>168</v>
      </c>
      <c r="B256" s="36">
        <v>902</v>
      </c>
      <c r="C256" s="37" t="s">
        <v>21</v>
      </c>
      <c r="D256" s="38">
        <v>10</v>
      </c>
      <c r="E256" s="36" t="s">
        <v>187</v>
      </c>
      <c r="F256" s="36"/>
      <c r="G256" s="40">
        <f>G257</f>
        <v>98400</v>
      </c>
      <c r="H256" s="40">
        <f t="shared" ref="H256:I258" si="72">H257</f>
        <v>98400</v>
      </c>
      <c r="I256" s="41">
        <f t="shared" si="72"/>
        <v>98400</v>
      </c>
    </row>
    <row r="257" spans="1:9" ht="24.75" customHeight="1" x14ac:dyDescent="0.25">
      <c r="A257" s="35" t="s">
        <v>26</v>
      </c>
      <c r="B257" s="36">
        <v>902</v>
      </c>
      <c r="C257" s="37" t="s">
        <v>21</v>
      </c>
      <c r="D257" s="38">
        <v>10</v>
      </c>
      <c r="E257" s="36" t="s">
        <v>187</v>
      </c>
      <c r="F257" s="36">
        <v>200</v>
      </c>
      <c r="G257" s="40">
        <f>G258</f>
        <v>98400</v>
      </c>
      <c r="H257" s="40">
        <f t="shared" si="72"/>
        <v>98400</v>
      </c>
      <c r="I257" s="41">
        <f t="shared" si="72"/>
        <v>98400</v>
      </c>
    </row>
    <row r="258" spans="1:9" ht="29.25" customHeight="1" x14ac:dyDescent="0.25">
      <c r="A258" s="35" t="s">
        <v>27</v>
      </c>
      <c r="B258" s="36">
        <v>902</v>
      </c>
      <c r="C258" s="37" t="s">
        <v>21</v>
      </c>
      <c r="D258" s="38">
        <v>10</v>
      </c>
      <c r="E258" s="36" t="s">
        <v>187</v>
      </c>
      <c r="F258" s="36">
        <v>240</v>
      </c>
      <c r="G258" s="40">
        <f>G259</f>
        <v>98400</v>
      </c>
      <c r="H258" s="40">
        <f t="shared" si="72"/>
        <v>98400</v>
      </c>
      <c r="I258" s="41">
        <f t="shared" si="72"/>
        <v>98400</v>
      </c>
    </row>
    <row r="259" spans="1:9" ht="27" customHeight="1" x14ac:dyDescent="0.25">
      <c r="A259" s="35" t="s">
        <v>66</v>
      </c>
      <c r="B259" s="36">
        <v>902</v>
      </c>
      <c r="C259" s="37" t="s">
        <v>21</v>
      </c>
      <c r="D259" s="38">
        <v>10</v>
      </c>
      <c r="E259" s="36" t="s">
        <v>187</v>
      </c>
      <c r="F259" s="36">
        <v>244</v>
      </c>
      <c r="G259" s="40">
        <v>98400</v>
      </c>
      <c r="H259" s="40">
        <v>98400</v>
      </c>
      <c r="I259" s="41">
        <v>98400</v>
      </c>
    </row>
    <row r="260" spans="1:9" ht="32.25" customHeight="1" x14ac:dyDescent="0.25">
      <c r="A260" s="35" t="s">
        <v>188</v>
      </c>
      <c r="B260" s="36">
        <v>902</v>
      </c>
      <c r="C260" s="37" t="s">
        <v>21</v>
      </c>
      <c r="D260" s="38">
        <v>14</v>
      </c>
      <c r="E260" s="36"/>
      <c r="F260" s="36"/>
      <c r="G260" s="40">
        <f t="shared" ref="G260:I265" si="73">G261</f>
        <v>20814660</v>
      </c>
      <c r="H260" s="40">
        <f t="shared" si="73"/>
        <v>1200000</v>
      </c>
      <c r="I260" s="41">
        <f t="shared" si="73"/>
        <v>1200000</v>
      </c>
    </row>
    <row r="261" spans="1:9" ht="57" customHeight="1" x14ac:dyDescent="0.25">
      <c r="A261" s="35" t="s">
        <v>189</v>
      </c>
      <c r="B261" s="36">
        <v>902</v>
      </c>
      <c r="C261" s="37" t="s">
        <v>21</v>
      </c>
      <c r="D261" s="38">
        <v>14</v>
      </c>
      <c r="E261" s="36" t="s">
        <v>59</v>
      </c>
      <c r="F261" s="36"/>
      <c r="G261" s="40">
        <f t="shared" si="73"/>
        <v>20814660</v>
      </c>
      <c r="H261" s="40">
        <f t="shared" si="73"/>
        <v>1200000</v>
      </c>
      <c r="I261" s="41">
        <f t="shared" si="73"/>
        <v>1200000</v>
      </c>
    </row>
    <row r="262" spans="1:9" ht="32.25" customHeight="1" x14ac:dyDescent="0.25">
      <c r="A262" s="35" t="s">
        <v>190</v>
      </c>
      <c r="B262" s="36">
        <v>902</v>
      </c>
      <c r="C262" s="37" t="s">
        <v>21</v>
      </c>
      <c r="D262" s="38">
        <v>14</v>
      </c>
      <c r="E262" s="36" t="s">
        <v>191</v>
      </c>
      <c r="F262" s="36"/>
      <c r="G262" s="40">
        <f t="shared" si="73"/>
        <v>20814660</v>
      </c>
      <c r="H262" s="40">
        <f t="shared" si="73"/>
        <v>1200000</v>
      </c>
      <c r="I262" s="41">
        <f t="shared" si="73"/>
        <v>1200000</v>
      </c>
    </row>
    <row r="263" spans="1:9" ht="33.75" customHeight="1" x14ac:dyDescent="0.25">
      <c r="A263" s="35" t="s">
        <v>192</v>
      </c>
      <c r="B263" s="36">
        <v>902</v>
      </c>
      <c r="C263" s="37" t="s">
        <v>21</v>
      </c>
      <c r="D263" s="38">
        <v>14</v>
      </c>
      <c r="E263" s="36" t="s">
        <v>193</v>
      </c>
      <c r="F263" s="36"/>
      <c r="G263" s="40">
        <f t="shared" si="73"/>
        <v>20814660</v>
      </c>
      <c r="H263" s="40">
        <f t="shared" si="73"/>
        <v>1200000</v>
      </c>
      <c r="I263" s="41">
        <f t="shared" si="73"/>
        <v>1200000</v>
      </c>
    </row>
    <row r="264" spans="1:9" ht="48.75" customHeight="1" x14ac:dyDescent="0.25">
      <c r="A264" s="35" t="s">
        <v>194</v>
      </c>
      <c r="B264" s="36">
        <v>902</v>
      </c>
      <c r="C264" s="37" t="s">
        <v>21</v>
      </c>
      <c r="D264" s="38">
        <v>14</v>
      </c>
      <c r="E264" s="36" t="s">
        <v>195</v>
      </c>
      <c r="F264" s="36"/>
      <c r="G264" s="40">
        <f t="shared" si="73"/>
        <v>20814660</v>
      </c>
      <c r="H264" s="40">
        <f>H265</f>
        <v>1200000</v>
      </c>
      <c r="I264" s="41">
        <f>I265</f>
        <v>1200000</v>
      </c>
    </row>
    <row r="265" spans="1:9" ht="24.75" customHeight="1" x14ac:dyDescent="0.25">
      <c r="A265" s="35" t="s">
        <v>26</v>
      </c>
      <c r="B265" s="36">
        <v>902</v>
      </c>
      <c r="C265" s="37" t="s">
        <v>21</v>
      </c>
      <c r="D265" s="38">
        <v>14</v>
      </c>
      <c r="E265" s="36" t="s">
        <v>195</v>
      </c>
      <c r="F265" s="36">
        <v>200</v>
      </c>
      <c r="G265" s="40">
        <f t="shared" si="73"/>
        <v>20814660</v>
      </c>
      <c r="H265" s="40">
        <f t="shared" si="73"/>
        <v>1200000</v>
      </c>
      <c r="I265" s="41">
        <f t="shared" si="73"/>
        <v>1200000</v>
      </c>
    </row>
    <row r="266" spans="1:9" ht="32.25" customHeight="1" x14ac:dyDescent="0.25">
      <c r="A266" s="35" t="s">
        <v>27</v>
      </c>
      <c r="B266" s="36">
        <v>902</v>
      </c>
      <c r="C266" s="37" t="s">
        <v>21</v>
      </c>
      <c r="D266" s="38">
        <v>14</v>
      </c>
      <c r="E266" s="36" t="s">
        <v>195</v>
      </c>
      <c r="F266" s="36">
        <v>240</v>
      </c>
      <c r="G266" s="40">
        <f>G267+G268+G269</f>
        <v>20814660</v>
      </c>
      <c r="H266" s="40">
        <f>H268+H267+H269</f>
        <v>1200000</v>
      </c>
      <c r="I266" s="40">
        <f>I268+I267+I269</f>
        <v>1200000</v>
      </c>
    </row>
    <row r="267" spans="1:9" ht="22.5" hidden="1" customHeight="1" x14ac:dyDescent="0.25">
      <c r="A267" s="35" t="s">
        <v>56</v>
      </c>
      <c r="B267" s="36">
        <v>902</v>
      </c>
      <c r="C267" s="37" t="s">
        <v>21</v>
      </c>
      <c r="D267" s="38">
        <v>14</v>
      </c>
      <c r="E267" s="36" t="s">
        <v>195</v>
      </c>
      <c r="F267" s="36">
        <v>242</v>
      </c>
      <c r="G267" s="24">
        <v>0</v>
      </c>
      <c r="H267" s="40"/>
      <c r="I267" s="41"/>
    </row>
    <row r="268" spans="1:9" ht="21.75" customHeight="1" x14ac:dyDescent="0.25">
      <c r="A268" s="35" t="s">
        <v>66</v>
      </c>
      <c r="B268" s="36">
        <v>902</v>
      </c>
      <c r="C268" s="37" t="s">
        <v>21</v>
      </c>
      <c r="D268" s="38">
        <v>14</v>
      </c>
      <c r="E268" s="36" t="s">
        <v>195</v>
      </c>
      <c r="F268" s="36">
        <v>244</v>
      </c>
      <c r="G268" s="24">
        <v>20764660</v>
      </c>
      <c r="H268" s="40">
        <v>1150000</v>
      </c>
      <c r="I268" s="41">
        <v>1150000</v>
      </c>
    </row>
    <row r="269" spans="1:9" ht="21.75" customHeight="1" x14ac:dyDescent="0.25">
      <c r="A269" s="35" t="s">
        <v>67</v>
      </c>
      <c r="B269" s="36">
        <v>902</v>
      </c>
      <c r="C269" s="37" t="s">
        <v>21</v>
      </c>
      <c r="D269" s="38">
        <v>14</v>
      </c>
      <c r="E269" s="36" t="s">
        <v>195</v>
      </c>
      <c r="F269" s="36">
        <v>247</v>
      </c>
      <c r="G269" s="24">
        <v>50000</v>
      </c>
      <c r="H269" s="40">
        <v>50000</v>
      </c>
      <c r="I269" s="41">
        <v>50000</v>
      </c>
    </row>
    <row r="270" spans="1:9" ht="16.5" customHeight="1" x14ac:dyDescent="0.25">
      <c r="A270" s="35" t="s">
        <v>196</v>
      </c>
      <c r="B270" s="36">
        <v>902</v>
      </c>
      <c r="C270" s="37" t="s">
        <v>197</v>
      </c>
      <c r="D270" s="38">
        <v>0</v>
      </c>
      <c r="E270" s="36"/>
      <c r="F270" s="36"/>
      <c r="G270" s="24">
        <f>G271+G289+G297+G305+G325</f>
        <v>33149494</v>
      </c>
      <c r="H270" s="40">
        <f>H271+H289+H297+H305+H325</f>
        <v>34907694</v>
      </c>
      <c r="I270" s="41">
        <f>I271+I289+I297+I305+I325</f>
        <v>36274494</v>
      </c>
    </row>
    <row r="271" spans="1:9" ht="19.5" customHeight="1" x14ac:dyDescent="0.25">
      <c r="A271" s="35" t="s">
        <v>198</v>
      </c>
      <c r="B271" s="36">
        <v>902</v>
      </c>
      <c r="C271" s="37" t="s">
        <v>197</v>
      </c>
      <c r="D271" s="38">
        <v>5</v>
      </c>
      <c r="E271" s="36"/>
      <c r="F271" s="36"/>
      <c r="G271" s="40">
        <f>G272</f>
        <v>2120000</v>
      </c>
      <c r="H271" s="40">
        <f t="shared" ref="H271:I272" si="74">H272</f>
        <v>2120000</v>
      </c>
      <c r="I271" s="41">
        <f t="shared" si="74"/>
        <v>2120000</v>
      </c>
    </row>
    <row r="272" spans="1:9" ht="46.5" customHeight="1" x14ac:dyDescent="0.25">
      <c r="A272" s="35" t="s">
        <v>97</v>
      </c>
      <c r="B272" s="36">
        <v>902</v>
      </c>
      <c r="C272" s="37" t="s">
        <v>197</v>
      </c>
      <c r="D272" s="38">
        <v>5</v>
      </c>
      <c r="E272" s="36" t="s">
        <v>98</v>
      </c>
      <c r="F272" s="36"/>
      <c r="G272" s="40">
        <f>G273</f>
        <v>2120000</v>
      </c>
      <c r="H272" s="40">
        <f t="shared" si="74"/>
        <v>2120000</v>
      </c>
      <c r="I272" s="41">
        <f t="shared" si="74"/>
        <v>2120000</v>
      </c>
    </row>
    <row r="273" spans="1:9" ht="24.75" customHeight="1" x14ac:dyDescent="0.25">
      <c r="A273" s="35" t="s">
        <v>199</v>
      </c>
      <c r="B273" s="36">
        <v>902</v>
      </c>
      <c r="C273" s="37" t="s">
        <v>197</v>
      </c>
      <c r="D273" s="38">
        <v>5</v>
      </c>
      <c r="E273" s="36" t="s">
        <v>200</v>
      </c>
      <c r="F273" s="36"/>
      <c r="G273" s="40">
        <f>G274+G279+G284</f>
        <v>2120000</v>
      </c>
      <c r="H273" s="40">
        <f t="shared" ref="H273:I273" si="75">H274+H279+H284</f>
        <v>2120000</v>
      </c>
      <c r="I273" s="41">
        <f t="shared" si="75"/>
        <v>2120000</v>
      </c>
    </row>
    <row r="274" spans="1:9" ht="21" hidden="1" customHeight="1" x14ac:dyDescent="0.25">
      <c r="A274" s="35" t="s">
        <v>201</v>
      </c>
      <c r="B274" s="36">
        <v>902</v>
      </c>
      <c r="C274" s="37" t="s">
        <v>197</v>
      </c>
      <c r="D274" s="38">
        <v>5</v>
      </c>
      <c r="E274" s="36" t="s">
        <v>202</v>
      </c>
      <c r="F274" s="36"/>
      <c r="G274" s="40">
        <f>G275</f>
        <v>0</v>
      </c>
      <c r="H274" s="40">
        <f t="shared" ref="H274:I277" si="76">H275</f>
        <v>0</v>
      </c>
      <c r="I274" s="41">
        <f t="shared" si="76"/>
        <v>0</v>
      </c>
    </row>
    <row r="275" spans="1:9" ht="54" hidden="1" customHeight="1" x14ac:dyDescent="0.25">
      <c r="A275" s="35" t="s">
        <v>168</v>
      </c>
      <c r="B275" s="36">
        <v>902</v>
      </c>
      <c r="C275" s="37" t="s">
        <v>197</v>
      </c>
      <c r="D275" s="38">
        <v>5</v>
      </c>
      <c r="E275" s="36" t="s">
        <v>203</v>
      </c>
      <c r="F275" s="36"/>
      <c r="G275" s="40">
        <f>G276</f>
        <v>0</v>
      </c>
      <c r="H275" s="40">
        <f t="shared" si="76"/>
        <v>0</v>
      </c>
      <c r="I275" s="41">
        <f t="shared" si="76"/>
        <v>0</v>
      </c>
    </row>
    <row r="276" spans="1:9" ht="22.5" hidden="1" customHeight="1" x14ac:dyDescent="0.25">
      <c r="A276" s="35" t="s">
        <v>68</v>
      </c>
      <c r="B276" s="36">
        <v>902</v>
      </c>
      <c r="C276" s="37" t="s">
        <v>197</v>
      </c>
      <c r="D276" s="38">
        <v>5</v>
      </c>
      <c r="E276" s="36" t="s">
        <v>203</v>
      </c>
      <c r="F276" s="36">
        <v>800</v>
      </c>
      <c r="G276" s="40">
        <f>G277</f>
        <v>0</v>
      </c>
      <c r="H276" s="40">
        <f t="shared" si="76"/>
        <v>0</v>
      </c>
      <c r="I276" s="41">
        <f t="shared" si="76"/>
        <v>0</v>
      </c>
    </row>
    <row r="277" spans="1:9" ht="38.25" hidden="1" customHeight="1" x14ac:dyDescent="0.25">
      <c r="A277" s="35" t="s">
        <v>204</v>
      </c>
      <c r="B277" s="36">
        <v>902</v>
      </c>
      <c r="C277" s="37" t="s">
        <v>197</v>
      </c>
      <c r="D277" s="38">
        <v>5</v>
      </c>
      <c r="E277" s="36" t="s">
        <v>203</v>
      </c>
      <c r="F277" s="36">
        <v>810</v>
      </c>
      <c r="G277" s="40">
        <f>G278</f>
        <v>0</v>
      </c>
      <c r="H277" s="40">
        <f t="shared" si="76"/>
        <v>0</v>
      </c>
      <c r="I277" s="41">
        <f t="shared" si="76"/>
        <v>0</v>
      </c>
    </row>
    <row r="278" spans="1:9" ht="48" hidden="1" customHeight="1" x14ac:dyDescent="0.25">
      <c r="A278" s="35" t="s">
        <v>205</v>
      </c>
      <c r="B278" s="36">
        <v>902</v>
      </c>
      <c r="C278" s="37" t="s">
        <v>197</v>
      </c>
      <c r="D278" s="38">
        <v>5</v>
      </c>
      <c r="E278" s="36" t="s">
        <v>203</v>
      </c>
      <c r="F278" s="36">
        <v>811</v>
      </c>
      <c r="G278" s="24">
        <v>0</v>
      </c>
      <c r="H278" s="40">
        <v>0</v>
      </c>
      <c r="I278" s="41">
        <v>0</v>
      </c>
    </row>
    <row r="279" spans="1:9" ht="38.25" customHeight="1" x14ac:dyDescent="0.25">
      <c r="A279" s="35" t="s">
        <v>206</v>
      </c>
      <c r="B279" s="36">
        <v>902</v>
      </c>
      <c r="C279" s="37" t="s">
        <v>197</v>
      </c>
      <c r="D279" s="38">
        <v>5</v>
      </c>
      <c r="E279" s="36" t="s">
        <v>207</v>
      </c>
      <c r="F279" s="36"/>
      <c r="G279" s="40">
        <f>G280</f>
        <v>2120000</v>
      </c>
      <c r="H279" s="40">
        <f t="shared" ref="H279:I282" si="77">H280</f>
        <v>2120000</v>
      </c>
      <c r="I279" s="41">
        <f t="shared" si="77"/>
        <v>2120000</v>
      </c>
    </row>
    <row r="280" spans="1:9" ht="46.5" customHeight="1" x14ac:dyDescent="0.25">
      <c r="A280" s="35" t="s">
        <v>168</v>
      </c>
      <c r="B280" s="36">
        <v>902</v>
      </c>
      <c r="C280" s="37" t="s">
        <v>197</v>
      </c>
      <c r="D280" s="38">
        <v>5</v>
      </c>
      <c r="E280" s="36" t="s">
        <v>208</v>
      </c>
      <c r="F280" s="36"/>
      <c r="G280" s="40">
        <f>G281</f>
        <v>2120000</v>
      </c>
      <c r="H280" s="40">
        <f t="shared" si="77"/>
        <v>2120000</v>
      </c>
      <c r="I280" s="41">
        <f t="shared" si="77"/>
        <v>2120000</v>
      </c>
    </row>
    <row r="281" spans="1:9" ht="20.25" customHeight="1" x14ac:dyDescent="0.25">
      <c r="A281" s="35" t="s">
        <v>68</v>
      </c>
      <c r="B281" s="36">
        <v>902</v>
      </c>
      <c r="C281" s="37" t="s">
        <v>197</v>
      </c>
      <c r="D281" s="38">
        <v>5</v>
      </c>
      <c r="E281" s="36" t="s">
        <v>208</v>
      </c>
      <c r="F281" s="36">
        <v>800</v>
      </c>
      <c r="G281" s="40">
        <f>G282</f>
        <v>2120000</v>
      </c>
      <c r="H281" s="40">
        <f t="shared" si="77"/>
        <v>2120000</v>
      </c>
      <c r="I281" s="41">
        <f t="shared" si="77"/>
        <v>2120000</v>
      </c>
    </row>
    <row r="282" spans="1:9" ht="39.75" customHeight="1" x14ac:dyDescent="0.25">
      <c r="A282" s="35" t="s">
        <v>204</v>
      </c>
      <c r="B282" s="36">
        <v>902</v>
      </c>
      <c r="C282" s="37" t="s">
        <v>197</v>
      </c>
      <c r="D282" s="38">
        <v>5</v>
      </c>
      <c r="E282" s="36" t="s">
        <v>208</v>
      </c>
      <c r="F282" s="36">
        <v>810</v>
      </c>
      <c r="G282" s="40">
        <f>G283</f>
        <v>2120000</v>
      </c>
      <c r="H282" s="40">
        <f t="shared" si="77"/>
        <v>2120000</v>
      </c>
      <c r="I282" s="41">
        <f t="shared" si="77"/>
        <v>2120000</v>
      </c>
    </row>
    <row r="283" spans="1:9" ht="51" customHeight="1" x14ac:dyDescent="0.25">
      <c r="A283" s="35" t="s">
        <v>209</v>
      </c>
      <c r="B283" s="36">
        <v>902</v>
      </c>
      <c r="C283" s="37" t="s">
        <v>197</v>
      </c>
      <c r="D283" s="38">
        <v>5</v>
      </c>
      <c r="E283" s="36" t="s">
        <v>208</v>
      </c>
      <c r="F283" s="36">
        <v>811</v>
      </c>
      <c r="G283" s="40">
        <v>2120000</v>
      </c>
      <c r="H283" s="40">
        <v>2120000</v>
      </c>
      <c r="I283" s="41">
        <v>2120000</v>
      </c>
    </row>
    <row r="284" spans="1:9" ht="36.75" hidden="1" customHeight="1" x14ac:dyDescent="0.25">
      <c r="A284" s="35" t="s">
        <v>210</v>
      </c>
      <c r="B284" s="36">
        <v>902</v>
      </c>
      <c r="C284" s="37" t="s">
        <v>197</v>
      </c>
      <c r="D284" s="38">
        <v>5</v>
      </c>
      <c r="E284" s="36" t="s">
        <v>211</v>
      </c>
      <c r="F284" s="36"/>
      <c r="G284" s="40">
        <f>G285</f>
        <v>0</v>
      </c>
      <c r="H284" s="40">
        <f t="shared" ref="H284:I286" si="78">H285</f>
        <v>0</v>
      </c>
      <c r="I284" s="41">
        <f t="shared" si="78"/>
        <v>0</v>
      </c>
    </row>
    <row r="285" spans="1:9" ht="51" hidden="1" customHeight="1" x14ac:dyDescent="0.25">
      <c r="A285" s="35" t="s">
        <v>610</v>
      </c>
      <c r="B285" s="36">
        <v>902</v>
      </c>
      <c r="C285" s="37" t="s">
        <v>197</v>
      </c>
      <c r="D285" s="38">
        <v>5</v>
      </c>
      <c r="E285" s="36" t="s">
        <v>212</v>
      </c>
      <c r="F285" s="36"/>
      <c r="G285" s="40">
        <f>G286</f>
        <v>0</v>
      </c>
      <c r="H285" s="40">
        <f t="shared" si="78"/>
        <v>0</v>
      </c>
      <c r="I285" s="41">
        <f t="shared" si="78"/>
        <v>0</v>
      </c>
    </row>
    <row r="286" spans="1:9" ht="27.75" hidden="1" customHeight="1" x14ac:dyDescent="0.25">
      <c r="A286" s="35" t="s">
        <v>68</v>
      </c>
      <c r="B286" s="36">
        <v>902</v>
      </c>
      <c r="C286" s="37" t="s">
        <v>197</v>
      </c>
      <c r="D286" s="38">
        <v>5</v>
      </c>
      <c r="E286" s="36" t="s">
        <v>212</v>
      </c>
      <c r="F286" s="36">
        <v>800</v>
      </c>
      <c r="G286" s="40">
        <f>G287</f>
        <v>0</v>
      </c>
      <c r="H286" s="40">
        <f t="shared" si="78"/>
        <v>0</v>
      </c>
      <c r="I286" s="41">
        <f t="shared" si="78"/>
        <v>0</v>
      </c>
    </row>
    <row r="287" spans="1:9" ht="36.75" hidden="1" customHeight="1" x14ac:dyDescent="0.25">
      <c r="A287" s="35" t="s">
        <v>204</v>
      </c>
      <c r="B287" s="36">
        <v>902</v>
      </c>
      <c r="C287" s="37" t="s">
        <v>197</v>
      </c>
      <c r="D287" s="38">
        <v>5</v>
      </c>
      <c r="E287" s="36" t="s">
        <v>213</v>
      </c>
      <c r="F287" s="36">
        <v>810</v>
      </c>
      <c r="G287" s="40">
        <f>G288</f>
        <v>0</v>
      </c>
      <c r="H287" s="40">
        <f>H288</f>
        <v>0</v>
      </c>
      <c r="I287" s="41">
        <f>I288</f>
        <v>0</v>
      </c>
    </row>
    <row r="288" spans="1:9" ht="51" hidden="1" customHeight="1" x14ac:dyDescent="0.25">
      <c r="A288" s="35" t="s">
        <v>214</v>
      </c>
      <c r="B288" s="36">
        <v>902</v>
      </c>
      <c r="C288" s="37" t="s">
        <v>197</v>
      </c>
      <c r="D288" s="38">
        <v>5</v>
      </c>
      <c r="E288" s="36" t="s">
        <v>212</v>
      </c>
      <c r="F288" s="36">
        <v>813</v>
      </c>
      <c r="G288" s="40">
        <v>0</v>
      </c>
      <c r="H288" s="40">
        <v>0</v>
      </c>
      <c r="I288" s="41">
        <v>0</v>
      </c>
    </row>
    <row r="289" spans="1:11" ht="21.75" customHeight="1" x14ac:dyDescent="0.25">
      <c r="A289" s="35" t="s">
        <v>215</v>
      </c>
      <c r="B289" s="36">
        <v>902</v>
      </c>
      <c r="C289" s="37" t="s">
        <v>197</v>
      </c>
      <c r="D289" s="38">
        <v>8</v>
      </c>
      <c r="E289" s="36"/>
      <c r="F289" s="36"/>
      <c r="G289" s="40">
        <f t="shared" ref="G289:I295" si="79">G290</f>
        <v>3696400</v>
      </c>
      <c r="H289" s="40">
        <f t="shared" si="79"/>
        <v>3809400</v>
      </c>
      <c r="I289" s="41">
        <f t="shared" si="79"/>
        <v>4019800</v>
      </c>
      <c r="J289" s="50"/>
      <c r="K289" s="51"/>
    </row>
    <row r="290" spans="1:11" ht="33.75" customHeight="1" x14ac:dyDescent="0.25">
      <c r="A290" s="46" t="s">
        <v>611</v>
      </c>
      <c r="B290" s="36">
        <v>902</v>
      </c>
      <c r="C290" s="37" t="s">
        <v>197</v>
      </c>
      <c r="D290" s="38">
        <v>8</v>
      </c>
      <c r="E290" s="36" t="s">
        <v>217</v>
      </c>
      <c r="F290" s="36"/>
      <c r="G290" s="40">
        <f t="shared" si="79"/>
        <v>3696400</v>
      </c>
      <c r="H290" s="40">
        <f t="shared" si="79"/>
        <v>3809400</v>
      </c>
      <c r="I290" s="41">
        <f t="shared" si="79"/>
        <v>4019800</v>
      </c>
      <c r="J290" s="52"/>
      <c r="K290" s="21"/>
    </row>
    <row r="291" spans="1:11" ht="30" x14ac:dyDescent="0.25">
      <c r="A291" s="35" t="s">
        <v>218</v>
      </c>
      <c r="B291" s="36">
        <v>902</v>
      </c>
      <c r="C291" s="37" t="s">
        <v>197</v>
      </c>
      <c r="D291" s="38">
        <v>8</v>
      </c>
      <c r="E291" s="44" t="s">
        <v>219</v>
      </c>
      <c r="F291" s="36"/>
      <c r="G291" s="40">
        <f>G292</f>
        <v>3696400</v>
      </c>
      <c r="H291" s="40">
        <f t="shared" si="79"/>
        <v>3809400</v>
      </c>
      <c r="I291" s="41">
        <f t="shared" si="79"/>
        <v>4019800</v>
      </c>
      <c r="J291" s="52"/>
      <c r="K291" s="21"/>
    </row>
    <row r="292" spans="1:11" ht="51.75" customHeight="1" x14ac:dyDescent="0.25">
      <c r="A292" s="35" t="s">
        <v>220</v>
      </c>
      <c r="B292" s="36">
        <v>902</v>
      </c>
      <c r="C292" s="37" t="s">
        <v>197</v>
      </c>
      <c r="D292" s="38">
        <v>8</v>
      </c>
      <c r="E292" s="36" t="s">
        <v>221</v>
      </c>
      <c r="F292" s="36"/>
      <c r="G292" s="40">
        <f>G293</f>
        <v>3696400</v>
      </c>
      <c r="H292" s="40">
        <f t="shared" si="79"/>
        <v>3809400</v>
      </c>
      <c r="I292" s="41">
        <f t="shared" si="79"/>
        <v>4019800</v>
      </c>
      <c r="J292" s="52"/>
      <c r="K292" s="21"/>
    </row>
    <row r="293" spans="1:11" ht="47.25" customHeight="1" x14ac:dyDescent="0.25">
      <c r="A293" s="46" t="s">
        <v>222</v>
      </c>
      <c r="B293" s="36">
        <v>902</v>
      </c>
      <c r="C293" s="37" t="s">
        <v>197</v>
      </c>
      <c r="D293" s="38">
        <v>8</v>
      </c>
      <c r="E293" s="36" t="s">
        <v>223</v>
      </c>
      <c r="F293" s="36"/>
      <c r="G293" s="40">
        <f t="shared" si="79"/>
        <v>3696400</v>
      </c>
      <c r="H293" s="40">
        <f t="shared" si="79"/>
        <v>3809400</v>
      </c>
      <c r="I293" s="41">
        <f t="shared" si="79"/>
        <v>4019800</v>
      </c>
      <c r="J293" s="52"/>
      <c r="K293" s="21"/>
    </row>
    <row r="294" spans="1:11" ht="19.5" customHeight="1" x14ac:dyDescent="0.25">
      <c r="A294" s="35" t="s">
        <v>68</v>
      </c>
      <c r="B294" s="36">
        <v>902</v>
      </c>
      <c r="C294" s="37" t="s">
        <v>197</v>
      </c>
      <c r="D294" s="38">
        <v>8</v>
      </c>
      <c r="E294" s="36" t="str">
        <f>E293</f>
        <v>11 2 01 09990</v>
      </c>
      <c r="F294" s="36">
        <v>800</v>
      </c>
      <c r="G294" s="40">
        <f t="shared" si="79"/>
        <v>3696400</v>
      </c>
      <c r="H294" s="40">
        <f t="shared" si="79"/>
        <v>3809400</v>
      </c>
      <c r="I294" s="41">
        <f t="shared" si="79"/>
        <v>4019800</v>
      </c>
      <c r="J294" s="52"/>
      <c r="K294" s="21"/>
    </row>
    <row r="295" spans="1:11" ht="38.25" customHeight="1" x14ac:dyDescent="0.25">
      <c r="A295" s="35" t="s">
        <v>204</v>
      </c>
      <c r="B295" s="36">
        <v>902</v>
      </c>
      <c r="C295" s="37" t="s">
        <v>197</v>
      </c>
      <c r="D295" s="38">
        <v>8</v>
      </c>
      <c r="E295" s="36" t="str">
        <f>E294</f>
        <v>11 2 01 09990</v>
      </c>
      <c r="F295" s="36">
        <v>810</v>
      </c>
      <c r="G295" s="40">
        <f t="shared" si="79"/>
        <v>3696400</v>
      </c>
      <c r="H295" s="40">
        <f t="shared" si="79"/>
        <v>3809400</v>
      </c>
      <c r="I295" s="41">
        <f t="shared" si="79"/>
        <v>4019800</v>
      </c>
      <c r="J295" s="52"/>
      <c r="K295" s="21"/>
    </row>
    <row r="296" spans="1:11" ht="44.25" customHeight="1" x14ac:dyDescent="0.25">
      <c r="A296" s="35" t="s">
        <v>209</v>
      </c>
      <c r="B296" s="36">
        <v>902</v>
      </c>
      <c r="C296" s="37" t="s">
        <v>197</v>
      </c>
      <c r="D296" s="38">
        <v>8</v>
      </c>
      <c r="E296" s="36" t="str">
        <f>E295</f>
        <v>11 2 01 09990</v>
      </c>
      <c r="F296" s="36">
        <v>811</v>
      </c>
      <c r="G296" s="40">
        <v>3696400</v>
      </c>
      <c r="H296" s="40">
        <v>3809400</v>
      </c>
      <c r="I296" s="41">
        <v>4019800</v>
      </c>
      <c r="J296" s="52"/>
      <c r="K296" s="21"/>
    </row>
    <row r="297" spans="1:11" ht="24" customHeight="1" x14ac:dyDescent="0.25">
      <c r="A297" s="35" t="s">
        <v>224</v>
      </c>
      <c r="B297" s="36">
        <v>902</v>
      </c>
      <c r="C297" s="37" t="s">
        <v>197</v>
      </c>
      <c r="D297" s="38">
        <v>9</v>
      </c>
      <c r="E297" s="36"/>
      <c r="F297" s="36"/>
      <c r="G297" s="40">
        <f>G298</f>
        <v>22332700</v>
      </c>
      <c r="H297" s="40">
        <f t="shared" ref="H297:I297" si="80">H298</f>
        <v>23225900</v>
      </c>
      <c r="I297" s="41">
        <f t="shared" si="80"/>
        <v>24155000</v>
      </c>
      <c r="J297" s="53"/>
      <c r="K297" s="54"/>
    </row>
    <row r="298" spans="1:11" ht="40.5" customHeight="1" x14ac:dyDescent="0.25">
      <c r="A298" s="46" t="s">
        <v>216</v>
      </c>
      <c r="B298" s="36">
        <v>902</v>
      </c>
      <c r="C298" s="37" t="s">
        <v>197</v>
      </c>
      <c r="D298" s="38">
        <v>9</v>
      </c>
      <c r="E298" s="36" t="s">
        <v>217</v>
      </c>
      <c r="F298" s="36"/>
      <c r="G298" s="40">
        <f t="shared" ref="G298:I303" si="81">G299</f>
        <v>22332700</v>
      </c>
      <c r="H298" s="40">
        <f t="shared" si="81"/>
        <v>23225900</v>
      </c>
      <c r="I298" s="41">
        <f t="shared" si="81"/>
        <v>24155000</v>
      </c>
    </row>
    <row r="299" spans="1:11" ht="22.5" customHeight="1" x14ac:dyDescent="0.25">
      <c r="A299" s="46" t="s">
        <v>612</v>
      </c>
      <c r="B299" s="36">
        <v>902</v>
      </c>
      <c r="C299" s="37" t="s">
        <v>197</v>
      </c>
      <c r="D299" s="38">
        <v>9</v>
      </c>
      <c r="E299" s="36" t="s">
        <v>225</v>
      </c>
      <c r="F299" s="36"/>
      <c r="G299" s="40">
        <f>G300</f>
        <v>22332700</v>
      </c>
      <c r="H299" s="40">
        <f t="shared" si="81"/>
        <v>23225900</v>
      </c>
      <c r="I299" s="41">
        <f t="shared" si="81"/>
        <v>24155000</v>
      </c>
    </row>
    <row r="300" spans="1:11" ht="60" customHeight="1" x14ac:dyDescent="0.25">
      <c r="A300" s="46" t="s">
        <v>226</v>
      </c>
      <c r="B300" s="36">
        <v>902</v>
      </c>
      <c r="C300" s="37" t="s">
        <v>197</v>
      </c>
      <c r="D300" s="38">
        <v>9</v>
      </c>
      <c r="E300" s="36" t="s">
        <v>227</v>
      </c>
      <c r="F300" s="36"/>
      <c r="G300" s="40">
        <f t="shared" si="81"/>
        <v>22332700</v>
      </c>
      <c r="H300" s="40">
        <f t="shared" si="81"/>
        <v>23225900</v>
      </c>
      <c r="I300" s="41">
        <f t="shared" si="81"/>
        <v>24155000</v>
      </c>
    </row>
    <row r="301" spans="1:11" ht="44.25" customHeight="1" x14ac:dyDescent="0.25">
      <c r="A301" s="46" t="s">
        <v>613</v>
      </c>
      <c r="B301" s="36">
        <v>902</v>
      </c>
      <c r="C301" s="37" t="s">
        <v>197</v>
      </c>
      <c r="D301" s="38">
        <v>9</v>
      </c>
      <c r="E301" s="36" t="s">
        <v>228</v>
      </c>
      <c r="F301" s="36"/>
      <c r="G301" s="40">
        <f t="shared" si="81"/>
        <v>22332700</v>
      </c>
      <c r="H301" s="40">
        <f t="shared" si="81"/>
        <v>23225900</v>
      </c>
      <c r="I301" s="41">
        <f t="shared" si="81"/>
        <v>24155000</v>
      </c>
    </row>
    <row r="302" spans="1:11" ht="30" x14ac:dyDescent="0.25">
      <c r="A302" s="35" t="s">
        <v>26</v>
      </c>
      <c r="B302" s="36">
        <v>902</v>
      </c>
      <c r="C302" s="37" t="s">
        <v>197</v>
      </c>
      <c r="D302" s="38">
        <v>9</v>
      </c>
      <c r="E302" s="36" t="str">
        <f>E301</f>
        <v>11 1 01 09990</v>
      </c>
      <c r="F302" s="36">
        <v>200</v>
      </c>
      <c r="G302" s="40">
        <f t="shared" si="81"/>
        <v>22332700</v>
      </c>
      <c r="H302" s="40">
        <f t="shared" si="81"/>
        <v>23225900</v>
      </c>
      <c r="I302" s="41">
        <f t="shared" si="81"/>
        <v>24155000</v>
      </c>
    </row>
    <row r="303" spans="1:11" ht="27" customHeight="1" x14ac:dyDescent="0.25">
      <c r="A303" s="35" t="s">
        <v>27</v>
      </c>
      <c r="B303" s="36">
        <v>902</v>
      </c>
      <c r="C303" s="37" t="s">
        <v>197</v>
      </c>
      <c r="D303" s="38">
        <v>9</v>
      </c>
      <c r="E303" s="36" t="str">
        <f>E302</f>
        <v>11 1 01 09990</v>
      </c>
      <c r="F303" s="36">
        <v>240</v>
      </c>
      <c r="G303" s="40">
        <f t="shared" si="81"/>
        <v>22332700</v>
      </c>
      <c r="H303" s="40">
        <f t="shared" si="81"/>
        <v>23225900</v>
      </c>
      <c r="I303" s="41">
        <f t="shared" si="81"/>
        <v>24155000</v>
      </c>
    </row>
    <row r="304" spans="1:11" ht="20.25" customHeight="1" x14ac:dyDescent="0.25">
      <c r="A304" s="35" t="s">
        <v>66</v>
      </c>
      <c r="B304" s="36">
        <v>902</v>
      </c>
      <c r="C304" s="37" t="s">
        <v>197</v>
      </c>
      <c r="D304" s="38">
        <v>9</v>
      </c>
      <c r="E304" s="36" t="str">
        <f>E303</f>
        <v>11 1 01 09990</v>
      </c>
      <c r="F304" s="36">
        <v>244</v>
      </c>
      <c r="G304" s="24">
        <v>22332700</v>
      </c>
      <c r="H304" s="40">
        <v>23225900</v>
      </c>
      <c r="I304" s="41">
        <v>24155000</v>
      </c>
    </row>
    <row r="305" spans="1:9" ht="17.25" customHeight="1" x14ac:dyDescent="0.25">
      <c r="A305" s="35" t="s">
        <v>229</v>
      </c>
      <c r="B305" s="36">
        <v>902</v>
      </c>
      <c r="C305" s="37" t="s">
        <v>197</v>
      </c>
      <c r="D305" s="38">
        <v>10</v>
      </c>
      <c r="E305" s="36"/>
      <c r="F305" s="36"/>
      <c r="G305" s="40">
        <f t="shared" ref="G305:H306" si="82">G306</f>
        <v>2064000</v>
      </c>
      <c r="H305" s="40">
        <f t="shared" si="82"/>
        <v>2146600</v>
      </c>
      <c r="I305" s="41">
        <f>I306</f>
        <v>2362500</v>
      </c>
    </row>
    <row r="306" spans="1:9" ht="30" customHeight="1" x14ac:dyDescent="0.25">
      <c r="A306" s="46" t="s">
        <v>230</v>
      </c>
      <c r="B306" s="36">
        <v>902</v>
      </c>
      <c r="C306" s="37" t="s">
        <v>197</v>
      </c>
      <c r="D306" s="38">
        <v>10</v>
      </c>
      <c r="E306" s="36" t="s">
        <v>121</v>
      </c>
      <c r="F306" s="36"/>
      <c r="G306" s="40">
        <f t="shared" si="82"/>
        <v>2064000</v>
      </c>
      <c r="H306" s="40">
        <f t="shared" si="82"/>
        <v>2146600</v>
      </c>
      <c r="I306" s="41">
        <f>I307</f>
        <v>2362500</v>
      </c>
    </row>
    <row r="307" spans="1:9" ht="26.25" customHeight="1" x14ac:dyDescent="0.25">
      <c r="A307" s="35" t="s">
        <v>231</v>
      </c>
      <c r="B307" s="36">
        <v>902</v>
      </c>
      <c r="C307" s="37" t="s">
        <v>197</v>
      </c>
      <c r="D307" s="38">
        <v>10</v>
      </c>
      <c r="E307" s="36" t="s">
        <v>123</v>
      </c>
      <c r="F307" s="36"/>
      <c r="G307" s="40">
        <f>G308+G313+G320</f>
        <v>2064000</v>
      </c>
      <c r="H307" s="40">
        <f>H308+H313+H320</f>
        <v>2146600</v>
      </c>
      <c r="I307" s="41">
        <f>I308+I313+I320</f>
        <v>2362500</v>
      </c>
    </row>
    <row r="308" spans="1:9" ht="37.5" customHeight="1" x14ac:dyDescent="0.25">
      <c r="A308" s="35" t="s">
        <v>614</v>
      </c>
      <c r="B308" s="36">
        <v>902</v>
      </c>
      <c r="C308" s="37" t="s">
        <v>197</v>
      </c>
      <c r="D308" s="38">
        <v>10</v>
      </c>
      <c r="E308" s="36" t="s">
        <v>232</v>
      </c>
      <c r="F308" s="36"/>
      <c r="G308" s="40">
        <f>G309</f>
        <v>0</v>
      </c>
      <c r="H308" s="40">
        <f t="shared" ref="H308:I311" si="83">H309</f>
        <v>0</v>
      </c>
      <c r="I308" s="40">
        <f t="shared" si="83"/>
        <v>130000</v>
      </c>
    </row>
    <row r="309" spans="1:9" ht="51.75" customHeight="1" x14ac:dyDescent="0.25">
      <c r="A309" s="35" t="s">
        <v>615</v>
      </c>
      <c r="B309" s="36">
        <v>902</v>
      </c>
      <c r="C309" s="37" t="s">
        <v>197</v>
      </c>
      <c r="D309" s="38">
        <v>10</v>
      </c>
      <c r="E309" s="36" t="s">
        <v>234</v>
      </c>
      <c r="F309" s="36"/>
      <c r="G309" s="40">
        <f>G310</f>
        <v>0</v>
      </c>
      <c r="H309" s="40">
        <f t="shared" si="83"/>
        <v>0</v>
      </c>
      <c r="I309" s="41">
        <f t="shared" si="83"/>
        <v>130000</v>
      </c>
    </row>
    <row r="310" spans="1:9" ht="21.75" customHeight="1" x14ac:dyDescent="0.25">
      <c r="A310" s="35" t="s">
        <v>676</v>
      </c>
      <c r="B310" s="36">
        <v>902</v>
      </c>
      <c r="C310" s="37" t="s">
        <v>197</v>
      </c>
      <c r="D310" s="38">
        <v>10</v>
      </c>
      <c r="E310" s="36" t="s">
        <v>234</v>
      </c>
      <c r="F310" s="36">
        <v>200</v>
      </c>
      <c r="G310" s="40">
        <f>G311</f>
        <v>0</v>
      </c>
      <c r="H310" s="40">
        <f t="shared" si="83"/>
        <v>0</v>
      </c>
      <c r="I310" s="40">
        <f t="shared" si="83"/>
        <v>130000</v>
      </c>
    </row>
    <row r="311" spans="1:9" ht="30" customHeight="1" x14ac:dyDescent="0.25">
      <c r="A311" s="35" t="s">
        <v>675</v>
      </c>
      <c r="B311" s="36">
        <v>902</v>
      </c>
      <c r="C311" s="37" t="s">
        <v>197</v>
      </c>
      <c r="D311" s="38">
        <v>10</v>
      </c>
      <c r="E311" s="36" t="s">
        <v>234</v>
      </c>
      <c r="F311" s="36">
        <v>240</v>
      </c>
      <c r="G311" s="40">
        <f>G312</f>
        <v>0</v>
      </c>
      <c r="H311" s="40">
        <f t="shared" si="83"/>
        <v>0</v>
      </c>
      <c r="I311" s="40">
        <f t="shared" si="83"/>
        <v>130000</v>
      </c>
    </row>
    <row r="312" spans="1:9" ht="17.25" customHeight="1" x14ac:dyDescent="0.25">
      <c r="A312" s="35" t="s">
        <v>134</v>
      </c>
      <c r="B312" s="36">
        <v>902</v>
      </c>
      <c r="C312" s="37" t="s">
        <v>197</v>
      </c>
      <c r="D312" s="38">
        <v>10</v>
      </c>
      <c r="E312" s="36" t="s">
        <v>234</v>
      </c>
      <c r="F312" s="36">
        <v>244</v>
      </c>
      <c r="G312" s="40">
        <v>0</v>
      </c>
      <c r="H312" s="40">
        <v>0</v>
      </c>
      <c r="I312" s="41">
        <v>130000</v>
      </c>
    </row>
    <row r="313" spans="1:9" ht="36.75" customHeight="1" x14ac:dyDescent="0.25">
      <c r="A313" s="35" t="s">
        <v>616</v>
      </c>
      <c r="B313" s="36">
        <v>902</v>
      </c>
      <c r="C313" s="37" t="s">
        <v>197</v>
      </c>
      <c r="D313" s="38">
        <v>10</v>
      </c>
      <c r="E313" s="36" t="s">
        <v>235</v>
      </c>
      <c r="F313" s="36"/>
      <c r="G313" s="40">
        <f>G314</f>
        <v>850000</v>
      </c>
      <c r="H313" s="40">
        <f t="shared" ref="H313:I315" si="84">H314</f>
        <v>884000</v>
      </c>
      <c r="I313" s="41">
        <f t="shared" si="84"/>
        <v>919400</v>
      </c>
    </row>
    <row r="314" spans="1:9" ht="50.25" customHeight="1" x14ac:dyDescent="0.25">
      <c r="A314" s="45" t="s">
        <v>618</v>
      </c>
      <c r="B314" s="36">
        <v>902</v>
      </c>
      <c r="C314" s="37" t="s">
        <v>197</v>
      </c>
      <c r="D314" s="38">
        <v>10</v>
      </c>
      <c r="E314" s="36" t="s">
        <v>236</v>
      </c>
      <c r="F314" s="36"/>
      <c r="G314" s="40">
        <f>G315</f>
        <v>850000</v>
      </c>
      <c r="H314" s="40">
        <f t="shared" si="84"/>
        <v>884000</v>
      </c>
      <c r="I314" s="41">
        <f t="shared" si="84"/>
        <v>919400</v>
      </c>
    </row>
    <row r="315" spans="1:9" ht="23.25" customHeight="1" x14ac:dyDescent="0.25">
      <c r="A315" s="35" t="s">
        <v>26</v>
      </c>
      <c r="B315" s="36">
        <v>902</v>
      </c>
      <c r="C315" s="37" t="s">
        <v>197</v>
      </c>
      <c r="D315" s="38">
        <v>10</v>
      </c>
      <c r="E315" s="36" t="str">
        <f>E314</f>
        <v>10 1 02 09990</v>
      </c>
      <c r="F315" s="36">
        <v>200</v>
      </c>
      <c r="G315" s="40">
        <f>G316</f>
        <v>850000</v>
      </c>
      <c r="H315" s="40">
        <f t="shared" si="84"/>
        <v>884000</v>
      </c>
      <c r="I315" s="41">
        <f t="shared" si="84"/>
        <v>919400</v>
      </c>
    </row>
    <row r="316" spans="1:9" ht="30" x14ac:dyDescent="0.25">
      <c r="A316" s="35" t="s">
        <v>27</v>
      </c>
      <c r="B316" s="36">
        <v>902</v>
      </c>
      <c r="C316" s="37" t="s">
        <v>197</v>
      </c>
      <c r="D316" s="38">
        <v>10</v>
      </c>
      <c r="E316" s="36" t="str">
        <f>E315</f>
        <v>10 1 02 09990</v>
      </c>
      <c r="F316" s="36">
        <v>240</v>
      </c>
      <c r="G316" s="24">
        <f>G317+G318</f>
        <v>850000</v>
      </c>
      <c r="H316" s="24">
        <f t="shared" ref="H316:I316" si="85">H317+H318</f>
        <v>884000</v>
      </c>
      <c r="I316" s="25">
        <f t="shared" si="85"/>
        <v>919400</v>
      </c>
    </row>
    <row r="317" spans="1:9" ht="21.75" customHeight="1" x14ac:dyDescent="0.25">
      <c r="A317" s="35" t="s">
        <v>28</v>
      </c>
      <c r="B317" s="36">
        <v>902</v>
      </c>
      <c r="C317" s="37" t="s">
        <v>197</v>
      </c>
      <c r="D317" s="38">
        <v>10</v>
      </c>
      <c r="E317" s="36" t="str">
        <f>E316</f>
        <v>10 1 02 09990</v>
      </c>
      <c r="F317" s="36">
        <v>242</v>
      </c>
      <c r="G317" s="24">
        <v>700000</v>
      </c>
      <c r="H317" s="24">
        <v>700000</v>
      </c>
      <c r="I317" s="25">
        <v>700000</v>
      </c>
    </row>
    <row r="318" spans="1:9" ht="21" customHeight="1" x14ac:dyDescent="0.25">
      <c r="A318" s="35" t="s">
        <v>66</v>
      </c>
      <c r="B318" s="36">
        <v>902</v>
      </c>
      <c r="C318" s="37" t="s">
        <v>197</v>
      </c>
      <c r="D318" s="38">
        <v>10</v>
      </c>
      <c r="E318" s="36" t="str">
        <f>E317</f>
        <v>10 1 02 09990</v>
      </c>
      <c r="F318" s="36">
        <v>244</v>
      </c>
      <c r="G318" s="24">
        <v>150000</v>
      </c>
      <c r="H318" s="24">
        <v>184000</v>
      </c>
      <c r="I318" s="25">
        <v>219400</v>
      </c>
    </row>
    <row r="319" spans="1:9" ht="21.75" customHeight="1" x14ac:dyDescent="0.25">
      <c r="A319" s="35" t="s">
        <v>619</v>
      </c>
      <c r="B319" s="36">
        <v>902</v>
      </c>
      <c r="C319" s="37" t="s">
        <v>197</v>
      </c>
      <c r="D319" s="38">
        <v>10</v>
      </c>
      <c r="E319" s="36" t="s">
        <v>131</v>
      </c>
      <c r="F319" s="36"/>
      <c r="G319" s="40">
        <f>G320</f>
        <v>1214000</v>
      </c>
      <c r="H319" s="40">
        <f t="shared" ref="H319:I321" si="86">H320</f>
        <v>1262600</v>
      </c>
      <c r="I319" s="41">
        <f t="shared" si="86"/>
        <v>1313100</v>
      </c>
    </row>
    <row r="320" spans="1:9" ht="45" customHeight="1" x14ac:dyDescent="0.25">
      <c r="A320" s="35" t="s">
        <v>617</v>
      </c>
      <c r="B320" s="36">
        <v>902</v>
      </c>
      <c r="C320" s="37" t="s">
        <v>197</v>
      </c>
      <c r="D320" s="38">
        <v>10</v>
      </c>
      <c r="E320" s="36" t="s">
        <v>238</v>
      </c>
      <c r="F320" s="36"/>
      <c r="G320" s="40">
        <f>G321</f>
        <v>1214000</v>
      </c>
      <c r="H320" s="40">
        <f t="shared" si="86"/>
        <v>1262600</v>
      </c>
      <c r="I320" s="41">
        <f t="shared" si="86"/>
        <v>1313100</v>
      </c>
    </row>
    <row r="321" spans="1:9" ht="24.75" customHeight="1" x14ac:dyDescent="0.25">
      <c r="A321" s="35" t="s">
        <v>26</v>
      </c>
      <c r="B321" s="36">
        <v>902</v>
      </c>
      <c r="C321" s="37" t="s">
        <v>197</v>
      </c>
      <c r="D321" s="38">
        <v>10</v>
      </c>
      <c r="E321" s="36" t="str">
        <f>E320</f>
        <v>10 1 06 09990</v>
      </c>
      <c r="F321" s="36">
        <v>200</v>
      </c>
      <c r="G321" s="40">
        <f>G322</f>
        <v>1214000</v>
      </c>
      <c r="H321" s="40">
        <f t="shared" si="86"/>
        <v>1262600</v>
      </c>
      <c r="I321" s="41">
        <f t="shared" si="86"/>
        <v>1313100</v>
      </c>
    </row>
    <row r="322" spans="1:9" ht="30" customHeight="1" x14ac:dyDescent="0.25">
      <c r="A322" s="35" t="s">
        <v>27</v>
      </c>
      <c r="B322" s="36">
        <v>902</v>
      </c>
      <c r="C322" s="37" t="s">
        <v>197</v>
      </c>
      <c r="D322" s="38">
        <v>10</v>
      </c>
      <c r="E322" s="36" t="str">
        <f>E321</f>
        <v>10 1 06 09990</v>
      </c>
      <c r="F322" s="36">
        <v>240</v>
      </c>
      <c r="G322" s="40">
        <f>G323+G324</f>
        <v>1214000</v>
      </c>
      <c r="H322" s="40">
        <f t="shared" ref="H322:I322" si="87">H323+H324</f>
        <v>1262600</v>
      </c>
      <c r="I322" s="41">
        <f t="shared" si="87"/>
        <v>1313100</v>
      </c>
    </row>
    <row r="323" spans="1:9" ht="19.5" customHeight="1" x14ac:dyDescent="0.25">
      <c r="A323" s="35" t="s">
        <v>28</v>
      </c>
      <c r="B323" s="36">
        <v>902</v>
      </c>
      <c r="C323" s="37" t="s">
        <v>197</v>
      </c>
      <c r="D323" s="38">
        <v>10</v>
      </c>
      <c r="E323" s="36" t="str">
        <f>E322</f>
        <v>10 1 06 09990</v>
      </c>
      <c r="F323" s="36">
        <v>242</v>
      </c>
      <c r="G323" s="40">
        <v>1214000</v>
      </c>
      <c r="H323" s="40">
        <v>1262600</v>
      </c>
      <c r="I323" s="41">
        <v>1313100</v>
      </c>
    </row>
    <row r="324" spans="1:9" ht="30" hidden="1" x14ac:dyDescent="0.25">
      <c r="A324" s="35" t="s">
        <v>49</v>
      </c>
      <c r="B324" s="36">
        <v>902</v>
      </c>
      <c r="C324" s="37" t="s">
        <v>197</v>
      </c>
      <c r="D324" s="38">
        <v>10</v>
      </c>
      <c r="E324" s="36" t="s">
        <v>238</v>
      </c>
      <c r="F324" s="36">
        <v>244</v>
      </c>
      <c r="G324" s="40"/>
      <c r="H324" s="40"/>
      <c r="I324" s="41"/>
    </row>
    <row r="325" spans="1:9" ht="22.5" customHeight="1" x14ac:dyDescent="0.25">
      <c r="A325" s="35" t="s">
        <v>239</v>
      </c>
      <c r="B325" s="36">
        <v>902</v>
      </c>
      <c r="C325" s="37" t="s">
        <v>197</v>
      </c>
      <c r="D325" s="38">
        <v>12</v>
      </c>
      <c r="E325" s="38"/>
      <c r="F325" s="36"/>
      <c r="G325" s="40">
        <f t="shared" ref="G325:I331" si="88">G326</f>
        <v>2936394</v>
      </c>
      <c r="H325" s="40">
        <f t="shared" si="88"/>
        <v>3605794</v>
      </c>
      <c r="I325" s="41">
        <f t="shared" si="88"/>
        <v>3617194</v>
      </c>
    </row>
    <row r="326" spans="1:9" ht="45" x14ac:dyDescent="0.25">
      <c r="A326" s="35" t="s">
        <v>240</v>
      </c>
      <c r="B326" s="36">
        <v>902</v>
      </c>
      <c r="C326" s="37" t="s">
        <v>197</v>
      </c>
      <c r="D326" s="38">
        <v>12</v>
      </c>
      <c r="E326" s="38" t="s">
        <v>98</v>
      </c>
      <c r="F326" s="36"/>
      <c r="G326" s="40">
        <f>G327+G333</f>
        <v>2936394</v>
      </c>
      <c r="H326" s="40">
        <f>H327+H333</f>
        <v>3605794</v>
      </c>
      <c r="I326" s="41">
        <f>I327+I333</f>
        <v>3617194</v>
      </c>
    </row>
    <row r="327" spans="1:9" ht="24" customHeight="1" x14ac:dyDescent="0.25">
      <c r="A327" s="35" t="s">
        <v>241</v>
      </c>
      <c r="B327" s="36">
        <v>902</v>
      </c>
      <c r="C327" s="37" t="s">
        <v>197</v>
      </c>
      <c r="D327" s="38">
        <v>12</v>
      </c>
      <c r="E327" s="38" t="s">
        <v>242</v>
      </c>
      <c r="F327" s="36"/>
      <c r="G327" s="40">
        <f t="shared" si="88"/>
        <v>2836394</v>
      </c>
      <c r="H327" s="40">
        <f t="shared" si="88"/>
        <v>3336394</v>
      </c>
      <c r="I327" s="41">
        <f t="shared" si="88"/>
        <v>3336394</v>
      </c>
    </row>
    <row r="328" spans="1:9" ht="35.25" customHeight="1" x14ac:dyDescent="0.25">
      <c r="A328" s="35" t="s">
        <v>243</v>
      </c>
      <c r="B328" s="36">
        <v>902</v>
      </c>
      <c r="C328" s="37" t="s">
        <v>197</v>
      </c>
      <c r="D328" s="38">
        <v>12</v>
      </c>
      <c r="E328" s="38" t="s">
        <v>244</v>
      </c>
      <c r="F328" s="36"/>
      <c r="G328" s="40">
        <f>G329</f>
        <v>2836394</v>
      </c>
      <c r="H328" s="40">
        <f t="shared" si="88"/>
        <v>3336394</v>
      </c>
      <c r="I328" s="41">
        <f t="shared" si="88"/>
        <v>3336394</v>
      </c>
    </row>
    <row r="329" spans="1:9" ht="45" customHeight="1" x14ac:dyDescent="0.25">
      <c r="A329" s="55" t="s">
        <v>617</v>
      </c>
      <c r="B329" s="36">
        <v>902</v>
      </c>
      <c r="C329" s="37" t="s">
        <v>197</v>
      </c>
      <c r="D329" s="38">
        <v>12</v>
      </c>
      <c r="E329" s="38" t="s">
        <v>245</v>
      </c>
      <c r="F329" s="36"/>
      <c r="G329" s="40">
        <f t="shared" si="88"/>
        <v>2836394</v>
      </c>
      <c r="H329" s="40">
        <f t="shared" si="88"/>
        <v>3336394</v>
      </c>
      <c r="I329" s="41">
        <f t="shared" si="88"/>
        <v>3336394</v>
      </c>
    </row>
    <row r="330" spans="1:9" ht="21" customHeight="1" x14ac:dyDescent="0.25">
      <c r="A330" s="35" t="s">
        <v>68</v>
      </c>
      <c r="B330" s="36">
        <v>902</v>
      </c>
      <c r="C330" s="37" t="s">
        <v>197</v>
      </c>
      <c r="D330" s="38">
        <v>12</v>
      </c>
      <c r="E330" s="38" t="str">
        <f>E329</f>
        <v>09 1 01 09990</v>
      </c>
      <c r="F330" s="36">
        <v>800</v>
      </c>
      <c r="G330" s="40">
        <f t="shared" si="88"/>
        <v>2836394</v>
      </c>
      <c r="H330" s="40">
        <f t="shared" si="88"/>
        <v>3336394</v>
      </c>
      <c r="I330" s="41">
        <f t="shared" si="88"/>
        <v>3336394</v>
      </c>
    </row>
    <row r="331" spans="1:9" ht="36.75" customHeight="1" x14ac:dyDescent="0.25">
      <c r="A331" s="35" t="s">
        <v>204</v>
      </c>
      <c r="B331" s="36">
        <v>902</v>
      </c>
      <c r="C331" s="37" t="s">
        <v>197</v>
      </c>
      <c r="D331" s="38">
        <v>12</v>
      </c>
      <c r="E331" s="38" t="str">
        <f>E330</f>
        <v>09 1 01 09990</v>
      </c>
      <c r="F331" s="36">
        <v>810</v>
      </c>
      <c r="G331" s="40">
        <f>G332</f>
        <v>2836394</v>
      </c>
      <c r="H331" s="40">
        <f t="shared" si="88"/>
        <v>3336394</v>
      </c>
      <c r="I331" s="41">
        <f t="shared" si="88"/>
        <v>3336394</v>
      </c>
    </row>
    <row r="332" spans="1:9" ht="46.5" customHeight="1" x14ac:dyDescent="0.25">
      <c r="A332" s="35" t="s">
        <v>214</v>
      </c>
      <c r="B332" s="36">
        <v>902</v>
      </c>
      <c r="C332" s="37" t="s">
        <v>197</v>
      </c>
      <c r="D332" s="38">
        <v>12</v>
      </c>
      <c r="E332" s="38" t="str">
        <f>E331</f>
        <v>09 1 01 09990</v>
      </c>
      <c r="F332" s="36">
        <v>813</v>
      </c>
      <c r="G332" s="40">
        <v>2836394</v>
      </c>
      <c r="H332" s="40">
        <v>3336394</v>
      </c>
      <c r="I332" s="41">
        <v>3336394</v>
      </c>
    </row>
    <row r="333" spans="1:9" ht="51" customHeight="1" x14ac:dyDescent="0.25">
      <c r="A333" s="46" t="s">
        <v>246</v>
      </c>
      <c r="B333" s="36">
        <v>902</v>
      </c>
      <c r="C333" s="37" t="s">
        <v>197</v>
      </c>
      <c r="D333" s="38">
        <v>12</v>
      </c>
      <c r="E333" s="38" t="s">
        <v>247</v>
      </c>
      <c r="F333" s="36"/>
      <c r="G333" s="40">
        <f>G334+G339</f>
        <v>100000</v>
      </c>
      <c r="H333" s="40">
        <f>H334+H339</f>
        <v>269400</v>
      </c>
      <c r="I333" s="41">
        <f>I334+I339</f>
        <v>280800</v>
      </c>
    </row>
    <row r="334" spans="1:9" ht="35.25" customHeight="1" x14ac:dyDescent="0.25">
      <c r="A334" s="35" t="s">
        <v>248</v>
      </c>
      <c r="B334" s="36">
        <v>902</v>
      </c>
      <c r="C334" s="37" t="s">
        <v>197</v>
      </c>
      <c r="D334" s="38">
        <v>12</v>
      </c>
      <c r="E334" s="38" t="s">
        <v>249</v>
      </c>
      <c r="F334" s="36"/>
      <c r="G334" s="40">
        <f>G335</f>
        <v>100000</v>
      </c>
      <c r="H334" s="40">
        <f t="shared" ref="H334:I337" si="89">H335</f>
        <v>232000</v>
      </c>
      <c r="I334" s="41">
        <f t="shared" si="89"/>
        <v>242000</v>
      </c>
    </row>
    <row r="335" spans="1:9" ht="48" customHeight="1" x14ac:dyDescent="0.25">
      <c r="A335" s="35" t="s">
        <v>250</v>
      </c>
      <c r="B335" s="36">
        <v>902</v>
      </c>
      <c r="C335" s="37" t="s">
        <v>197</v>
      </c>
      <c r="D335" s="38">
        <v>12</v>
      </c>
      <c r="E335" s="38" t="s">
        <v>251</v>
      </c>
      <c r="F335" s="36"/>
      <c r="G335" s="40">
        <f>G336</f>
        <v>100000</v>
      </c>
      <c r="H335" s="40">
        <f t="shared" si="89"/>
        <v>232000</v>
      </c>
      <c r="I335" s="41">
        <f t="shared" si="89"/>
        <v>242000</v>
      </c>
    </row>
    <row r="336" spans="1:9" ht="33" customHeight="1" x14ac:dyDescent="0.25">
      <c r="A336" s="35" t="s">
        <v>252</v>
      </c>
      <c r="B336" s="36">
        <v>902</v>
      </c>
      <c r="C336" s="37" t="s">
        <v>197</v>
      </c>
      <c r="D336" s="38">
        <v>12</v>
      </c>
      <c r="E336" s="38" t="s">
        <v>251</v>
      </c>
      <c r="F336" s="36">
        <v>600</v>
      </c>
      <c r="G336" s="40">
        <f>G337</f>
        <v>100000</v>
      </c>
      <c r="H336" s="40">
        <f t="shared" si="89"/>
        <v>232000</v>
      </c>
      <c r="I336" s="41">
        <f t="shared" si="89"/>
        <v>242000</v>
      </c>
    </row>
    <row r="337" spans="1:9" ht="33" customHeight="1" x14ac:dyDescent="0.25">
      <c r="A337" s="35" t="s">
        <v>253</v>
      </c>
      <c r="B337" s="36">
        <v>902</v>
      </c>
      <c r="C337" s="37" t="s">
        <v>197</v>
      </c>
      <c r="D337" s="38">
        <v>12</v>
      </c>
      <c r="E337" s="38" t="s">
        <v>251</v>
      </c>
      <c r="F337" s="36">
        <v>630</v>
      </c>
      <c r="G337" s="40">
        <f>G338</f>
        <v>100000</v>
      </c>
      <c r="H337" s="40">
        <f t="shared" si="89"/>
        <v>232000</v>
      </c>
      <c r="I337" s="41">
        <f t="shared" si="89"/>
        <v>242000</v>
      </c>
    </row>
    <row r="338" spans="1:9" ht="25.5" customHeight="1" x14ac:dyDescent="0.25">
      <c r="A338" s="56" t="s">
        <v>254</v>
      </c>
      <c r="B338" s="57">
        <v>902</v>
      </c>
      <c r="C338" s="58" t="s">
        <v>197</v>
      </c>
      <c r="D338" s="57">
        <v>12</v>
      </c>
      <c r="E338" s="57" t="s">
        <v>251</v>
      </c>
      <c r="F338" s="36">
        <v>633</v>
      </c>
      <c r="G338" s="40">
        <v>100000</v>
      </c>
      <c r="H338" s="40">
        <v>232000</v>
      </c>
      <c r="I338" s="41">
        <v>242000</v>
      </c>
    </row>
    <row r="339" spans="1:9" ht="34.5" customHeight="1" x14ac:dyDescent="0.25">
      <c r="A339" s="56" t="s">
        <v>255</v>
      </c>
      <c r="B339" s="57">
        <v>902</v>
      </c>
      <c r="C339" s="58" t="s">
        <v>197</v>
      </c>
      <c r="D339" s="57">
        <v>12</v>
      </c>
      <c r="E339" s="57" t="s">
        <v>256</v>
      </c>
      <c r="F339" s="36"/>
      <c r="G339" s="40">
        <f>G340</f>
        <v>0</v>
      </c>
      <c r="H339" s="40">
        <f t="shared" ref="H339:I339" si="90">H340</f>
        <v>37400</v>
      </c>
      <c r="I339" s="41">
        <f t="shared" si="90"/>
        <v>38800</v>
      </c>
    </row>
    <row r="340" spans="1:9" ht="45.75" customHeight="1" x14ac:dyDescent="0.25">
      <c r="A340" s="56" t="s">
        <v>168</v>
      </c>
      <c r="B340" s="57">
        <v>902</v>
      </c>
      <c r="C340" s="58" t="s">
        <v>197</v>
      </c>
      <c r="D340" s="57">
        <v>12</v>
      </c>
      <c r="E340" s="57" t="s">
        <v>257</v>
      </c>
      <c r="F340" s="36"/>
      <c r="G340" s="40">
        <f>G341</f>
        <v>0</v>
      </c>
      <c r="H340" s="40">
        <f>H341</f>
        <v>37400</v>
      </c>
      <c r="I340" s="41">
        <f>I341</f>
        <v>38800</v>
      </c>
    </row>
    <row r="341" spans="1:9" ht="31.5" customHeight="1" x14ac:dyDescent="0.25">
      <c r="A341" s="56" t="s">
        <v>252</v>
      </c>
      <c r="B341" s="57">
        <v>902</v>
      </c>
      <c r="C341" s="58" t="s">
        <v>197</v>
      </c>
      <c r="D341" s="57">
        <v>12</v>
      </c>
      <c r="E341" s="57" t="s">
        <v>257</v>
      </c>
      <c r="F341" s="36">
        <v>600</v>
      </c>
      <c r="G341" s="40">
        <f>G342</f>
        <v>0</v>
      </c>
      <c r="H341" s="40">
        <f t="shared" ref="H341:I341" si="91">H342</f>
        <v>37400</v>
      </c>
      <c r="I341" s="41">
        <f t="shared" si="91"/>
        <v>38800</v>
      </c>
    </row>
    <row r="342" spans="1:9" ht="32.25" customHeight="1" x14ac:dyDescent="0.25">
      <c r="A342" s="56" t="s">
        <v>253</v>
      </c>
      <c r="B342" s="57">
        <v>902</v>
      </c>
      <c r="C342" s="58" t="s">
        <v>197</v>
      </c>
      <c r="D342" s="57">
        <v>12</v>
      </c>
      <c r="E342" s="57" t="s">
        <v>257</v>
      </c>
      <c r="F342" s="36">
        <v>630</v>
      </c>
      <c r="G342" s="40">
        <f>G343</f>
        <v>0</v>
      </c>
      <c r="H342" s="40">
        <f>H343</f>
        <v>37400</v>
      </c>
      <c r="I342" s="41">
        <f>I343</f>
        <v>38800</v>
      </c>
    </row>
    <row r="343" spans="1:9" ht="21" customHeight="1" x14ac:dyDescent="0.25">
      <c r="A343" s="56" t="s">
        <v>254</v>
      </c>
      <c r="B343" s="57">
        <v>902</v>
      </c>
      <c r="C343" s="58" t="s">
        <v>197</v>
      </c>
      <c r="D343" s="57">
        <v>12</v>
      </c>
      <c r="E343" s="57" t="s">
        <v>257</v>
      </c>
      <c r="F343" s="36">
        <v>633</v>
      </c>
      <c r="G343" s="40">
        <v>0</v>
      </c>
      <c r="H343" s="40">
        <v>37400</v>
      </c>
      <c r="I343" s="41">
        <v>38800</v>
      </c>
    </row>
    <row r="344" spans="1:9" ht="18.75" customHeight="1" x14ac:dyDescent="0.25">
      <c r="A344" s="35" t="s">
        <v>258</v>
      </c>
      <c r="B344" s="36">
        <v>902</v>
      </c>
      <c r="C344" s="37" t="s">
        <v>259</v>
      </c>
      <c r="D344" s="38">
        <v>0</v>
      </c>
      <c r="E344" s="38"/>
      <c r="F344" s="36"/>
      <c r="G344" s="40">
        <f>G345+G357+G366+G409</f>
        <v>174966767.97999999</v>
      </c>
      <c r="H344" s="40">
        <f t="shared" ref="H344:I344" si="92">H345+H366+H409</f>
        <v>270626094.98000002</v>
      </c>
      <c r="I344" s="41">
        <f t="shared" si="92"/>
        <v>296001695.48000002</v>
      </c>
    </row>
    <row r="345" spans="1:9" ht="19.5" customHeight="1" x14ac:dyDescent="0.25">
      <c r="A345" s="35" t="s">
        <v>260</v>
      </c>
      <c r="B345" s="36">
        <v>902</v>
      </c>
      <c r="C345" s="37" t="s">
        <v>259</v>
      </c>
      <c r="D345" s="38">
        <v>1</v>
      </c>
      <c r="E345" s="38"/>
      <c r="F345" s="36"/>
      <c r="G345" s="40">
        <f>+G346</f>
        <v>3165000</v>
      </c>
      <c r="H345" s="40">
        <f t="shared" ref="H345:I345" si="93">+H346</f>
        <v>3310000</v>
      </c>
      <c r="I345" s="41">
        <f t="shared" si="93"/>
        <v>3461900</v>
      </c>
    </row>
    <row r="346" spans="1:9" ht="48" customHeight="1" x14ac:dyDescent="0.25">
      <c r="A346" s="35" t="s">
        <v>240</v>
      </c>
      <c r="B346" s="36">
        <v>902</v>
      </c>
      <c r="C346" s="37" t="s">
        <v>259</v>
      </c>
      <c r="D346" s="38">
        <v>1</v>
      </c>
      <c r="E346" s="38" t="s">
        <v>98</v>
      </c>
      <c r="F346" s="36"/>
      <c r="G346" s="40">
        <f t="shared" ref="G346:I350" si="94">G347</f>
        <v>3165000</v>
      </c>
      <c r="H346" s="40">
        <f t="shared" si="94"/>
        <v>3310000</v>
      </c>
      <c r="I346" s="41">
        <f t="shared" si="94"/>
        <v>3461900</v>
      </c>
    </row>
    <row r="347" spans="1:9" ht="24" customHeight="1" x14ac:dyDescent="0.25">
      <c r="A347" s="35" t="s">
        <v>99</v>
      </c>
      <c r="B347" s="36">
        <v>902</v>
      </c>
      <c r="C347" s="37" t="s">
        <v>259</v>
      </c>
      <c r="D347" s="38">
        <v>1</v>
      </c>
      <c r="E347" s="38" t="s">
        <v>100</v>
      </c>
      <c r="F347" s="36"/>
      <c r="G347" s="40">
        <f t="shared" si="94"/>
        <v>3165000</v>
      </c>
      <c r="H347" s="40">
        <f t="shared" si="94"/>
        <v>3310000</v>
      </c>
      <c r="I347" s="41">
        <f t="shared" si="94"/>
        <v>3461900</v>
      </c>
    </row>
    <row r="348" spans="1:9" ht="33.75" customHeight="1" x14ac:dyDescent="0.25">
      <c r="A348" s="35" t="s">
        <v>261</v>
      </c>
      <c r="B348" s="36">
        <v>902</v>
      </c>
      <c r="C348" s="37" t="s">
        <v>259</v>
      </c>
      <c r="D348" s="38">
        <v>1</v>
      </c>
      <c r="E348" s="44" t="s">
        <v>262</v>
      </c>
      <c r="F348" s="36"/>
      <c r="G348" s="40">
        <f>G349</f>
        <v>3165000</v>
      </c>
      <c r="H348" s="40">
        <f t="shared" si="94"/>
        <v>3310000</v>
      </c>
      <c r="I348" s="41">
        <f t="shared" si="94"/>
        <v>3461900</v>
      </c>
    </row>
    <row r="349" spans="1:9" ht="50.25" customHeight="1" x14ac:dyDescent="0.25">
      <c r="A349" s="35" t="s">
        <v>263</v>
      </c>
      <c r="B349" s="36">
        <v>902</v>
      </c>
      <c r="C349" s="37" t="s">
        <v>259</v>
      </c>
      <c r="D349" s="38">
        <v>1</v>
      </c>
      <c r="E349" s="44" t="s">
        <v>264</v>
      </c>
      <c r="F349" s="36"/>
      <c r="G349" s="40">
        <f>G350+G354</f>
        <v>3165000</v>
      </c>
      <c r="H349" s="40">
        <f t="shared" ref="H349:I349" si="95">H350+H354</f>
        <v>3310000</v>
      </c>
      <c r="I349" s="41">
        <f t="shared" si="95"/>
        <v>3461900</v>
      </c>
    </row>
    <row r="350" spans="1:9" ht="31.5" customHeight="1" x14ac:dyDescent="0.25">
      <c r="A350" s="35" t="s">
        <v>26</v>
      </c>
      <c r="B350" s="36">
        <v>902</v>
      </c>
      <c r="C350" s="37" t="s">
        <v>259</v>
      </c>
      <c r="D350" s="38">
        <v>1</v>
      </c>
      <c r="E350" s="38" t="str">
        <f>E349</f>
        <v>09 2 02 09990</v>
      </c>
      <c r="F350" s="36">
        <v>200</v>
      </c>
      <c r="G350" s="40">
        <f t="shared" si="94"/>
        <v>3165000</v>
      </c>
      <c r="H350" s="40">
        <f t="shared" si="94"/>
        <v>3310000</v>
      </c>
      <c r="I350" s="41">
        <f t="shared" si="94"/>
        <v>3461900</v>
      </c>
    </row>
    <row r="351" spans="1:9" ht="30.75" customHeight="1" x14ac:dyDescent="0.25">
      <c r="A351" s="35" t="s">
        <v>27</v>
      </c>
      <c r="B351" s="36">
        <v>902</v>
      </c>
      <c r="C351" s="37" t="s">
        <v>259</v>
      </c>
      <c r="D351" s="38">
        <v>1</v>
      </c>
      <c r="E351" s="38" t="s">
        <v>264</v>
      </c>
      <c r="F351" s="36">
        <v>240</v>
      </c>
      <c r="G351" s="40">
        <f>G352+G353</f>
        <v>3165000</v>
      </c>
      <c r="H351" s="40">
        <f t="shared" ref="H351:I351" si="96">H352+H353</f>
        <v>3310000</v>
      </c>
      <c r="I351" s="41">
        <f t="shared" si="96"/>
        <v>3461900</v>
      </c>
    </row>
    <row r="352" spans="1:9" ht="25.5" customHeight="1" x14ac:dyDescent="0.25">
      <c r="A352" s="35" t="s">
        <v>57</v>
      </c>
      <c r="B352" s="36">
        <v>902</v>
      </c>
      <c r="C352" s="37" t="s">
        <v>259</v>
      </c>
      <c r="D352" s="38">
        <v>1</v>
      </c>
      <c r="E352" s="38" t="s">
        <v>264</v>
      </c>
      <c r="F352" s="36">
        <v>244</v>
      </c>
      <c r="G352" s="24">
        <v>2670000</v>
      </c>
      <c r="H352" s="40">
        <v>2670000</v>
      </c>
      <c r="I352" s="41">
        <v>2670000</v>
      </c>
    </row>
    <row r="353" spans="1:9" ht="21.75" customHeight="1" x14ac:dyDescent="0.25">
      <c r="A353" s="35" t="s">
        <v>67</v>
      </c>
      <c r="B353" s="36">
        <v>902</v>
      </c>
      <c r="C353" s="37" t="s">
        <v>259</v>
      </c>
      <c r="D353" s="38">
        <v>1</v>
      </c>
      <c r="E353" s="38" t="s">
        <v>264</v>
      </c>
      <c r="F353" s="36">
        <v>247</v>
      </c>
      <c r="G353" s="24">
        <v>495000</v>
      </c>
      <c r="H353" s="40">
        <v>640000</v>
      </c>
      <c r="I353" s="41">
        <v>791900</v>
      </c>
    </row>
    <row r="354" spans="1:9" ht="21.75" hidden="1" customHeight="1" x14ac:dyDescent="0.25">
      <c r="A354" s="35" t="s">
        <v>265</v>
      </c>
      <c r="B354" s="36">
        <v>902</v>
      </c>
      <c r="C354" s="37" t="s">
        <v>259</v>
      </c>
      <c r="D354" s="38">
        <v>1</v>
      </c>
      <c r="E354" s="38" t="s">
        <v>264</v>
      </c>
      <c r="F354" s="36">
        <v>800</v>
      </c>
      <c r="G354" s="24">
        <f>G355</f>
        <v>0</v>
      </c>
      <c r="H354" s="40">
        <f t="shared" ref="H354:I355" si="97">H355</f>
        <v>0</v>
      </c>
      <c r="I354" s="41">
        <f t="shared" si="97"/>
        <v>0</v>
      </c>
    </row>
    <row r="355" spans="1:9" ht="21.75" hidden="1" customHeight="1" x14ac:dyDescent="0.25">
      <c r="A355" s="35" t="s">
        <v>266</v>
      </c>
      <c r="B355" s="36">
        <v>902</v>
      </c>
      <c r="C355" s="37" t="s">
        <v>259</v>
      </c>
      <c r="D355" s="38">
        <v>1</v>
      </c>
      <c r="E355" s="38" t="s">
        <v>264</v>
      </c>
      <c r="F355" s="36">
        <v>850</v>
      </c>
      <c r="G355" s="24">
        <f>G356</f>
        <v>0</v>
      </c>
      <c r="H355" s="40">
        <f t="shared" si="97"/>
        <v>0</v>
      </c>
      <c r="I355" s="41">
        <f t="shared" si="97"/>
        <v>0</v>
      </c>
    </row>
    <row r="356" spans="1:9" ht="21.75" hidden="1" customHeight="1" x14ac:dyDescent="0.25">
      <c r="A356" s="35" t="s">
        <v>107</v>
      </c>
      <c r="B356" s="36">
        <v>902</v>
      </c>
      <c r="C356" s="37" t="s">
        <v>259</v>
      </c>
      <c r="D356" s="38">
        <v>1</v>
      </c>
      <c r="E356" s="38" t="s">
        <v>264</v>
      </c>
      <c r="F356" s="36">
        <v>853</v>
      </c>
      <c r="G356" s="24">
        <v>0</v>
      </c>
      <c r="H356" s="40">
        <v>0</v>
      </c>
      <c r="I356" s="41">
        <v>0</v>
      </c>
    </row>
    <row r="357" spans="1:9" ht="21.75" hidden="1" customHeight="1" x14ac:dyDescent="0.25">
      <c r="A357" s="27" t="s">
        <v>651</v>
      </c>
      <c r="B357" s="36">
        <v>902</v>
      </c>
      <c r="C357" s="37" t="s">
        <v>259</v>
      </c>
      <c r="D357" s="38">
        <v>2</v>
      </c>
      <c r="E357" s="38"/>
      <c r="F357" s="36"/>
      <c r="G357" s="24">
        <f t="shared" ref="G357:I364" si="98">G358</f>
        <v>0</v>
      </c>
      <c r="H357" s="40">
        <v>0</v>
      </c>
      <c r="I357" s="41">
        <v>0</v>
      </c>
    </row>
    <row r="358" spans="1:9" ht="66.75" hidden="1" customHeight="1" x14ac:dyDescent="0.25">
      <c r="A358" s="27" t="s">
        <v>652</v>
      </c>
      <c r="B358" s="36">
        <v>902</v>
      </c>
      <c r="C358" s="37" t="s">
        <v>259</v>
      </c>
      <c r="D358" s="38">
        <v>2</v>
      </c>
      <c r="E358" s="38" t="s">
        <v>269</v>
      </c>
      <c r="F358" s="36"/>
      <c r="G358" s="24">
        <f t="shared" si="98"/>
        <v>0</v>
      </c>
      <c r="H358" s="40">
        <v>0</v>
      </c>
      <c r="I358" s="41">
        <v>0</v>
      </c>
    </row>
    <row r="359" spans="1:9" ht="39.75" hidden="1" customHeight="1" x14ac:dyDescent="0.25">
      <c r="A359" s="27" t="s">
        <v>435</v>
      </c>
      <c r="B359" s="36">
        <v>902</v>
      </c>
      <c r="C359" s="37" t="s">
        <v>259</v>
      </c>
      <c r="D359" s="38">
        <v>2</v>
      </c>
      <c r="E359" s="38" t="s">
        <v>270</v>
      </c>
      <c r="F359" s="36"/>
      <c r="G359" s="24">
        <f t="shared" si="98"/>
        <v>0</v>
      </c>
      <c r="H359" s="40">
        <v>0</v>
      </c>
      <c r="I359" s="41">
        <v>0</v>
      </c>
    </row>
    <row r="360" spans="1:9" ht="33" hidden="1" customHeight="1" x14ac:dyDescent="0.25">
      <c r="A360" s="27" t="s">
        <v>653</v>
      </c>
      <c r="B360" s="36">
        <v>902</v>
      </c>
      <c r="C360" s="37" t="s">
        <v>259</v>
      </c>
      <c r="D360" s="38">
        <v>2</v>
      </c>
      <c r="E360" s="38" t="s">
        <v>654</v>
      </c>
      <c r="F360" s="36"/>
      <c r="G360" s="24">
        <f t="shared" si="98"/>
        <v>0</v>
      </c>
      <c r="H360" s="40">
        <v>0</v>
      </c>
      <c r="I360" s="41">
        <v>0</v>
      </c>
    </row>
    <row r="361" spans="1:9" ht="36" hidden="1" customHeight="1" x14ac:dyDescent="0.25">
      <c r="A361" s="27" t="s">
        <v>656</v>
      </c>
      <c r="B361" s="36">
        <v>902</v>
      </c>
      <c r="C361" s="37" t="s">
        <v>259</v>
      </c>
      <c r="D361" s="38">
        <v>2</v>
      </c>
      <c r="E361" s="38" t="s">
        <v>655</v>
      </c>
      <c r="F361" s="36"/>
      <c r="G361" s="24">
        <f t="shared" si="98"/>
        <v>0</v>
      </c>
      <c r="H361" s="40">
        <v>0</v>
      </c>
      <c r="I361" s="41">
        <v>0</v>
      </c>
    </row>
    <row r="362" spans="1:9" ht="49.5" hidden="1" customHeight="1" x14ac:dyDescent="0.25">
      <c r="A362" s="27" t="s">
        <v>658</v>
      </c>
      <c r="B362" s="36">
        <v>902</v>
      </c>
      <c r="C362" s="37" t="s">
        <v>259</v>
      </c>
      <c r="D362" s="38">
        <v>2</v>
      </c>
      <c r="E362" s="38" t="s">
        <v>657</v>
      </c>
      <c r="F362" s="36"/>
      <c r="G362" s="24">
        <f t="shared" si="98"/>
        <v>0</v>
      </c>
      <c r="H362" s="40">
        <v>0</v>
      </c>
      <c r="I362" s="41">
        <v>0</v>
      </c>
    </row>
    <row r="363" spans="1:9" ht="22.5" hidden="1" customHeight="1" x14ac:dyDescent="0.25">
      <c r="A363" s="27" t="s">
        <v>659</v>
      </c>
      <c r="B363" s="36">
        <v>902</v>
      </c>
      <c r="C363" s="37" t="s">
        <v>259</v>
      </c>
      <c r="D363" s="38">
        <v>2</v>
      </c>
      <c r="E363" s="38" t="s">
        <v>657</v>
      </c>
      <c r="F363" s="36">
        <v>400</v>
      </c>
      <c r="G363" s="24">
        <f t="shared" si="98"/>
        <v>0</v>
      </c>
      <c r="H363" s="40">
        <v>0</v>
      </c>
      <c r="I363" s="41">
        <v>0</v>
      </c>
    </row>
    <row r="364" spans="1:9" ht="21" hidden="1" customHeight="1" x14ac:dyDescent="0.25">
      <c r="A364" s="27" t="s">
        <v>660</v>
      </c>
      <c r="B364" s="36">
        <v>902</v>
      </c>
      <c r="C364" s="37" t="s">
        <v>259</v>
      </c>
      <c r="D364" s="38">
        <v>2</v>
      </c>
      <c r="E364" s="38" t="s">
        <v>657</v>
      </c>
      <c r="F364" s="36">
        <v>410</v>
      </c>
      <c r="G364" s="24">
        <f t="shared" si="98"/>
        <v>0</v>
      </c>
      <c r="H364" s="24">
        <f t="shared" si="98"/>
        <v>0</v>
      </c>
      <c r="I364" s="25">
        <f t="shared" si="98"/>
        <v>0</v>
      </c>
    </row>
    <row r="365" spans="1:9" ht="35.25" hidden="1" customHeight="1" x14ac:dyDescent="0.25">
      <c r="A365" s="27" t="s">
        <v>661</v>
      </c>
      <c r="B365" s="36">
        <v>902</v>
      </c>
      <c r="C365" s="37" t="s">
        <v>259</v>
      </c>
      <c r="D365" s="38">
        <v>2</v>
      </c>
      <c r="E365" s="38" t="s">
        <v>657</v>
      </c>
      <c r="F365" s="36">
        <v>414</v>
      </c>
      <c r="G365" s="24">
        <v>0</v>
      </c>
      <c r="H365" s="40">
        <v>0</v>
      </c>
      <c r="I365" s="41">
        <v>0</v>
      </c>
    </row>
    <row r="366" spans="1:9" ht="20.25" customHeight="1" x14ac:dyDescent="0.25">
      <c r="A366" s="35" t="s">
        <v>274</v>
      </c>
      <c r="B366" s="36">
        <v>902</v>
      </c>
      <c r="C366" s="37" t="s">
        <v>259</v>
      </c>
      <c r="D366" s="38">
        <v>3</v>
      </c>
      <c r="E366" s="47"/>
      <c r="F366" s="36"/>
      <c r="G366" s="40">
        <f>G367+G402</f>
        <v>4121900</v>
      </c>
      <c r="H366" s="40">
        <f>H367+H402</f>
        <v>4106900</v>
      </c>
      <c r="I366" s="41">
        <f>I367+I402</f>
        <v>4195900</v>
      </c>
    </row>
    <row r="367" spans="1:9" ht="62.25" customHeight="1" x14ac:dyDescent="0.25">
      <c r="A367" s="35" t="s">
        <v>275</v>
      </c>
      <c r="B367" s="36">
        <v>902</v>
      </c>
      <c r="C367" s="37" t="s">
        <v>259</v>
      </c>
      <c r="D367" s="38">
        <v>3</v>
      </c>
      <c r="E367" s="38" t="s">
        <v>269</v>
      </c>
      <c r="F367" s="36"/>
      <c r="G367" s="40">
        <f>G368</f>
        <v>1990900</v>
      </c>
      <c r="H367" s="40">
        <f t="shared" ref="H367:I367" si="99">H368</f>
        <v>1890900</v>
      </c>
      <c r="I367" s="41">
        <f t="shared" si="99"/>
        <v>1890900</v>
      </c>
    </row>
    <row r="368" spans="1:9" ht="32.25" customHeight="1" x14ac:dyDescent="0.25">
      <c r="A368" s="35" t="s">
        <v>276</v>
      </c>
      <c r="B368" s="36">
        <v>902</v>
      </c>
      <c r="C368" s="37" t="s">
        <v>259</v>
      </c>
      <c r="D368" s="38">
        <v>3</v>
      </c>
      <c r="E368" s="38" t="s">
        <v>277</v>
      </c>
      <c r="F368" s="36"/>
      <c r="G368" s="40">
        <f>G369+G374+G387+G393</f>
        <v>1990900</v>
      </c>
      <c r="H368" s="40">
        <f>H369+H374+H387+H393</f>
        <v>1890900</v>
      </c>
      <c r="I368" s="41">
        <f>I369+I374+I387+I393</f>
        <v>1890900</v>
      </c>
    </row>
    <row r="369" spans="1:9" ht="45" hidden="1" x14ac:dyDescent="0.25">
      <c r="A369" s="35" t="s">
        <v>278</v>
      </c>
      <c r="B369" s="36">
        <v>902</v>
      </c>
      <c r="C369" s="37" t="s">
        <v>259</v>
      </c>
      <c r="D369" s="38">
        <v>3</v>
      </c>
      <c r="E369" s="38" t="s">
        <v>279</v>
      </c>
      <c r="F369" s="36"/>
      <c r="G369" s="40">
        <f>G370</f>
        <v>0</v>
      </c>
      <c r="H369" s="40">
        <f t="shared" ref="H369:I372" si="100">H370</f>
        <v>0</v>
      </c>
      <c r="I369" s="41">
        <f t="shared" si="100"/>
        <v>0</v>
      </c>
    </row>
    <row r="370" spans="1:9" ht="50.25" hidden="1" customHeight="1" x14ac:dyDescent="0.25">
      <c r="A370" s="59" t="s">
        <v>222</v>
      </c>
      <c r="B370" s="36">
        <v>902</v>
      </c>
      <c r="C370" s="37" t="s">
        <v>259</v>
      </c>
      <c r="D370" s="38">
        <v>3</v>
      </c>
      <c r="E370" s="44" t="s">
        <v>649</v>
      </c>
      <c r="F370" s="36"/>
      <c r="G370" s="40">
        <f>G371</f>
        <v>0</v>
      </c>
      <c r="H370" s="40">
        <f t="shared" si="100"/>
        <v>0</v>
      </c>
      <c r="I370" s="41">
        <f t="shared" si="100"/>
        <v>0</v>
      </c>
    </row>
    <row r="371" spans="1:9" ht="21.75" hidden="1" customHeight="1" x14ac:dyDescent="0.25">
      <c r="A371" s="35" t="s">
        <v>26</v>
      </c>
      <c r="B371" s="36">
        <v>902</v>
      </c>
      <c r="C371" s="37" t="s">
        <v>259</v>
      </c>
      <c r="D371" s="38">
        <v>3</v>
      </c>
      <c r="E371" s="38" t="str">
        <f>E370</f>
        <v>03 3 04 09990</v>
      </c>
      <c r="F371" s="36">
        <v>200</v>
      </c>
      <c r="G371" s="40">
        <f>G372</f>
        <v>0</v>
      </c>
      <c r="H371" s="40">
        <f t="shared" si="100"/>
        <v>0</v>
      </c>
      <c r="I371" s="41">
        <f t="shared" si="100"/>
        <v>0</v>
      </c>
    </row>
    <row r="372" spans="1:9" ht="32.25" hidden="1" customHeight="1" x14ac:dyDescent="0.25">
      <c r="A372" s="35" t="s">
        <v>27</v>
      </c>
      <c r="B372" s="36">
        <v>902</v>
      </c>
      <c r="C372" s="37" t="s">
        <v>259</v>
      </c>
      <c r="D372" s="38">
        <v>3</v>
      </c>
      <c r="E372" s="38" t="str">
        <f>E371</f>
        <v>03 3 04 09990</v>
      </c>
      <c r="F372" s="36">
        <v>240</v>
      </c>
      <c r="G372" s="40">
        <f>G373</f>
        <v>0</v>
      </c>
      <c r="H372" s="40">
        <f t="shared" si="100"/>
        <v>0</v>
      </c>
      <c r="I372" s="41">
        <f t="shared" si="100"/>
        <v>0</v>
      </c>
    </row>
    <row r="373" spans="1:9" ht="24.75" hidden="1" customHeight="1" x14ac:dyDescent="0.25">
      <c r="A373" s="35" t="s">
        <v>66</v>
      </c>
      <c r="B373" s="36">
        <v>902</v>
      </c>
      <c r="C373" s="37" t="s">
        <v>259</v>
      </c>
      <c r="D373" s="38">
        <v>3</v>
      </c>
      <c r="E373" s="38" t="str">
        <f>E372</f>
        <v>03 3 04 09990</v>
      </c>
      <c r="F373" s="36">
        <v>244</v>
      </c>
      <c r="G373" s="40">
        <v>0</v>
      </c>
      <c r="H373" s="40">
        <v>0</v>
      </c>
      <c r="I373" s="41">
        <v>0</v>
      </c>
    </row>
    <row r="374" spans="1:9" ht="45" hidden="1" x14ac:dyDescent="0.25">
      <c r="A374" s="35" t="s">
        <v>280</v>
      </c>
      <c r="B374" s="36">
        <v>902</v>
      </c>
      <c r="C374" s="37" t="s">
        <v>259</v>
      </c>
      <c r="D374" s="38">
        <v>3</v>
      </c>
      <c r="E374" s="38" t="s">
        <v>281</v>
      </c>
      <c r="F374" s="36"/>
      <c r="G374" s="40">
        <f>G379+G383+G375</f>
        <v>0</v>
      </c>
      <c r="H374" s="40">
        <f t="shared" ref="H374:I374" si="101">H379+H383</f>
        <v>0</v>
      </c>
      <c r="I374" s="41">
        <f t="shared" si="101"/>
        <v>0</v>
      </c>
    </row>
    <row r="375" spans="1:9" ht="47.25" hidden="1" customHeight="1" x14ac:dyDescent="0.25">
      <c r="A375" s="35" t="s">
        <v>687</v>
      </c>
      <c r="B375" s="36">
        <v>902</v>
      </c>
      <c r="C375" s="37" t="s">
        <v>259</v>
      </c>
      <c r="D375" s="38">
        <v>3</v>
      </c>
      <c r="E375" s="38" t="s">
        <v>688</v>
      </c>
      <c r="F375" s="36"/>
      <c r="G375" s="40">
        <f>G376</f>
        <v>0</v>
      </c>
      <c r="H375" s="40"/>
      <c r="I375" s="41"/>
    </row>
    <row r="376" spans="1:9" ht="22.5" hidden="1" customHeight="1" x14ac:dyDescent="0.25">
      <c r="A376" s="35" t="s">
        <v>676</v>
      </c>
      <c r="B376" s="36">
        <v>902</v>
      </c>
      <c r="C376" s="37" t="s">
        <v>259</v>
      </c>
      <c r="D376" s="38">
        <v>3</v>
      </c>
      <c r="E376" s="38" t="s">
        <v>688</v>
      </c>
      <c r="F376" s="36">
        <v>200</v>
      </c>
      <c r="G376" s="40">
        <f>G377</f>
        <v>0</v>
      </c>
      <c r="H376" s="40"/>
      <c r="I376" s="41"/>
    </row>
    <row r="377" spans="1:9" ht="35.25" hidden="1" customHeight="1" x14ac:dyDescent="0.25">
      <c r="A377" s="35" t="s">
        <v>675</v>
      </c>
      <c r="B377" s="36">
        <v>902</v>
      </c>
      <c r="C377" s="37" t="s">
        <v>259</v>
      </c>
      <c r="D377" s="38">
        <v>3</v>
      </c>
      <c r="E377" s="38" t="s">
        <v>688</v>
      </c>
      <c r="F377" s="36">
        <v>240</v>
      </c>
      <c r="G377" s="40">
        <f>G378</f>
        <v>0</v>
      </c>
      <c r="H377" s="40"/>
      <c r="I377" s="41"/>
    </row>
    <row r="378" spans="1:9" ht="23.25" hidden="1" customHeight="1" x14ac:dyDescent="0.25">
      <c r="A378" s="35" t="s">
        <v>134</v>
      </c>
      <c r="B378" s="36">
        <v>902</v>
      </c>
      <c r="C378" s="37" t="s">
        <v>259</v>
      </c>
      <c r="D378" s="38">
        <v>3</v>
      </c>
      <c r="E378" s="38" t="s">
        <v>688</v>
      </c>
      <c r="F378" s="36">
        <v>244</v>
      </c>
      <c r="G378" s="40">
        <v>0</v>
      </c>
      <c r="H378" s="40"/>
      <c r="I378" s="41"/>
    </row>
    <row r="379" spans="1:9" ht="43.5" hidden="1" customHeight="1" x14ac:dyDescent="0.25">
      <c r="A379" s="35" t="s">
        <v>621</v>
      </c>
      <c r="B379" s="36">
        <v>902</v>
      </c>
      <c r="C379" s="37" t="s">
        <v>259</v>
      </c>
      <c r="D379" s="38">
        <v>3</v>
      </c>
      <c r="E379" s="38" t="s">
        <v>620</v>
      </c>
      <c r="F379" s="36"/>
      <c r="G379" s="40">
        <f>G380</f>
        <v>0</v>
      </c>
      <c r="H379" s="40">
        <f t="shared" ref="H379:I381" si="102">H380</f>
        <v>0</v>
      </c>
      <c r="I379" s="41">
        <f t="shared" si="102"/>
        <v>0</v>
      </c>
    </row>
    <row r="380" spans="1:9" ht="30" hidden="1" x14ac:dyDescent="0.25">
      <c r="A380" s="35" t="s">
        <v>26</v>
      </c>
      <c r="B380" s="36">
        <v>902</v>
      </c>
      <c r="C380" s="37" t="s">
        <v>259</v>
      </c>
      <c r="D380" s="38">
        <v>3</v>
      </c>
      <c r="E380" s="38" t="s">
        <v>620</v>
      </c>
      <c r="F380" s="36">
        <v>200</v>
      </c>
      <c r="G380" s="40">
        <f>G381</f>
        <v>0</v>
      </c>
      <c r="H380" s="40">
        <f t="shared" si="102"/>
        <v>0</v>
      </c>
      <c r="I380" s="41">
        <f t="shared" si="102"/>
        <v>0</v>
      </c>
    </row>
    <row r="381" spans="1:9" ht="30" hidden="1" x14ac:dyDescent="0.25">
      <c r="A381" s="35" t="s">
        <v>27</v>
      </c>
      <c r="B381" s="36">
        <v>902</v>
      </c>
      <c r="C381" s="37" t="s">
        <v>259</v>
      </c>
      <c r="D381" s="38">
        <v>3</v>
      </c>
      <c r="E381" s="38" t="s">
        <v>620</v>
      </c>
      <c r="F381" s="36">
        <v>240</v>
      </c>
      <c r="G381" s="40">
        <f>G382</f>
        <v>0</v>
      </c>
      <c r="H381" s="40">
        <f t="shared" si="102"/>
        <v>0</v>
      </c>
      <c r="I381" s="41">
        <f t="shared" si="102"/>
        <v>0</v>
      </c>
    </row>
    <row r="382" spans="1:9" ht="33.75" hidden="1" customHeight="1" x14ac:dyDescent="0.25">
      <c r="A382" s="35" t="s">
        <v>49</v>
      </c>
      <c r="B382" s="36">
        <v>902</v>
      </c>
      <c r="C382" s="37" t="s">
        <v>259</v>
      </c>
      <c r="D382" s="38">
        <v>3</v>
      </c>
      <c r="E382" s="38" t="s">
        <v>620</v>
      </c>
      <c r="F382" s="36">
        <v>244</v>
      </c>
      <c r="G382" s="40"/>
      <c r="H382" s="40">
        <v>0</v>
      </c>
      <c r="I382" s="41">
        <v>0</v>
      </c>
    </row>
    <row r="383" spans="1:9" ht="58.5" hidden="1" customHeight="1" x14ac:dyDescent="0.25">
      <c r="A383" s="35" t="s">
        <v>623</v>
      </c>
      <c r="B383" s="36">
        <v>902</v>
      </c>
      <c r="C383" s="37" t="s">
        <v>259</v>
      </c>
      <c r="D383" s="38">
        <v>3</v>
      </c>
      <c r="E383" s="38" t="s">
        <v>622</v>
      </c>
      <c r="F383" s="36"/>
      <c r="G383" s="40">
        <f>G384</f>
        <v>0</v>
      </c>
      <c r="H383" s="40">
        <f t="shared" ref="H383:I385" si="103">H384</f>
        <v>0</v>
      </c>
      <c r="I383" s="41">
        <f t="shared" si="103"/>
        <v>0</v>
      </c>
    </row>
    <row r="384" spans="1:9" ht="33.75" hidden="1" customHeight="1" x14ac:dyDescent="0.25">
      <c r="A384" s="35" t="s">
        <v>26</v>
      </c>
      <c r="B384" s="36">
        <v>902</v>
      </c>
      <c r="C384" s="37" t="s">
        <v>259</v>
      </c>
      <c r="D384" s="38">
        <v>3</v>
      </c>
      <c r="E384" s="38" t="s">
        <v>622</v>
      </c>
      <c r="F384" s="36">
        <v>200</v>
      </c>
      <c r="G384" s="40">
        <f>G385</f>
        <v>0</v>
      </c>
      <c r="H384" s="40">
        <f t="shared" si="103"/>
        <v>0</v>
      </c>
      <c r="I384" s="41">
        <f t="shared" si="103"/>
        <v>0</v>
      </c>
    </row>
    <row r="385" spans="1:9" ht="33.75" hidden="1" customHeight="1" x14ac:dyDescent="0.25">
      <c r="A385" s="35" t="s">
        <v>27</v>
      </c>
      <c r="B385" s="36">
        <v>902</v>
      </c>
      <c r="C385" s="37" t="s">
        <v>259</v>
      </c>
      <c r="D385" s="38">
        <v>3</v>
      </c>
      <c r="E385" s="38" t="s">
        <v>622</v>
      </c>
      <c r="F385" s="36">
        <v>240</v>
      </c>
      <c r="G385" s="40">
        <f>G386</f>
        <v>0</v>
      </c>
      <c r="H385" s="40">
        <f t="shared" si="103"/>
        <v>0</v>
      </c>
      <c r="I385" s="41">
        <f t="shared" si="103"/>
        <v>0</v>
      </c>
    </row>
    <row r="386" spans="1:9" ht="33.75" hidden="1" customHeight="1" x14ac:dyDescent="0.25">
      <c r="A386" s="35" t="s">
        <v>49</v>
      </c>
      <c r="B386" s="36">
        <v>902</v>
      </c>
      <c r="C386" s="37" t="s">
        <v>259</v>
      </c>
      <c r="D386" s="38">
        <v>3</v>
      </c>
      <c r="E386" s="38" t="s">
        <v>622</v>
      </c>
      <c r="F386" s="36">
        <v>244</v>
      </c>
      <c r="G386" s="40"/>
      <c r="H386" s="40">
        <v>0</v>
      </c>
      <c r="I386" s="41">
        <v>0</v>
      </c>
    </row>
    <row r="387" spans="1:9" ht="20.25" customHeight="1" x14ac:dyDescent="0.25">
      <c r="A387" s="35" t="s">
        <v>282</v>
      </c>
      <c r="B387" s="36">
        <v>902</v>
      </c>
      <c r="C387" s="37" t="s">
        <v>259</v>
      </c>
      <c r="D387" s="38">
        <v>3</v>
      </c>
      <c r="E387" s="38" t="s">
        <v>283</v>
      </c>
      <c r="F387" s="36"/>
      <c r="G387" s="40">
        <f>G388</f>
        <v>160000</v>
      </c>
      <c r="H387" s="40">
        <f t="shared" ref="H387:I389" si="104">H388</f>
        <v>160000</v>
      </c>
      <c r="I387" s="41">
        <f t="shared" si="104"/>
        <v>160000</v>
      </c>
    </row>
    <row r="388" spans="1:9" ht="48.75" customHeight="1" x14ac:dyDescent="0.25">
      <c r="A388" s="45" t="s">
        <v>618</v>
      </c>
      <c r="B388" s="36">
        <v>902</v>
      </c>
      <c r="C388" s="37" t="s">
        <v>259</v>
      </c>
      <c r="D388" s="38">
        <v>3</v>
      </c>
      <c r="E388" s="38" t="s">
        <v>650</v>
      </c>
      <c r="F388" s="36"/>
      <c r="G388" s="40">
        <f>G389</f>
        <v>160000</v>
      </c>
      <c r="H388" s="40">
        <f t="shared" si="104"/>
        <v>160000</v>
      </c>
      <c r="I388" s="41">
        <f t="shared" si="104"/>
        <v>160000</v>
      </c>
    </row>
    <row r="389" spans="1:9" ht="22.5" customHeight="1" x14ac:dyDescent="0.25">
      <c r="A389" s="35" t="s">
        <v>26</v>
      </c>
      <c r="B389" s="36">
        <v>902</v>
      </c>
      <c r="C389" s="37" t="s">
        <v>259</v>
      </c>
      <c r="D389" s="38">
        <v>3</v>
      </c>
      <c r="E389" s="38" t="str">
        <f>E388</f>
        <v>03 3 07 09990</v>
      </c>
      <c r="F389" s="36">
        <v>200</v>
      </c>
      <c r="G389" s="40">
        <f>G390</f>
        <v>160000</v>
      </c>
      <c r="H389" s="40">
        <f t="shared" si="104"/>
        <v>160000</v>
      </c>
      <c r="I389" s="41">
        <f t="shared" si="104"/>
        <v>160000</v>
      </c>
    </row>
    <row r="390" spans="1:9" ht="32.25" customHeight="1" x14ac:dyDescent="0.25">
      <c r="A390" s="35" t="s">
        <v>27</v>
      </c>
      <c r="B390" s="36">
        <v>902</v>
      </c>
      <c r="C390" s="37" t="s">
        <v>259</v>
      </c>
      <c r="D390" s="38">
        <v>3</v>
      </c>
      <c r="E390" s="38" t="str">
        <f>E389</f>
        <v>03 3 07 09990</v>
      </c>
      <c r="F390" s="36">
        <v>240</v>
      </c>
      <c r="G390" s="40">
        <f>G391+G392</f>
        <v>160000</v>
      </c>
      <c r="H390" s="40">
        <f t="shared" ref="H390:I390" si="105">H391+H392</f>
        <v>160000</v>
      </c>
      <c r="I390" s="41">
        <f t="shared" si="105"/>
        <v>160000</v>
      </c>
    </row>
    <row r="391" spans="1:9" ht="19.5" customHeight="1" x14ac:dyDescent="0.25">
      <c r="A391" s="35" t="s">
        <v>66</v>
      </c>
      <c r="B391" s="36">
        <v>902</v>
      </c>
      <c r="C391" s="37" t="s">
        <v>259</v>
      </c>
      <c r="D391" s="38">
        <v>3</v>
      </c>
      <c r="E391" s="38" t="str">
        <f>E390</f>
        <v>03 3 07 09990</v>
      </c>
      <c r="F391" s="36">
        <v>244</v>
      </c>
      <c r="G391" s="40">
        <v>80000</v>
      </c>
      <c r="H391" s="40">
        <v>80000</v>
      </c>
      <c r="I391" s="41">
        <v>80000</v>
      </c>
    </row>
    <row r="392" spans="1:9" ht="20.25" customHeight="1" x14ac:dyDescent="0.25">
      <c r="A392" s="35" t="s">
        <v>67</v>
      </c>
      <c r="B392" s="36">
        <v>902</v>
      </c>
      <c r="C392" s="37" t="s">
        <v>259</v>
      </c>
      <c r="D392" s="38">
        <v>3</v>
      </c>
      <c r="E392" s="38" t="s">
        <v>650</v>
      </c>
      <c r="F392" s="36">
        <v>247</v>
      </c>
      <c r="G392" s="40">
        <v>80000</v>
      </c>
      <c r="H392" s="40">
        <v>80000</v>
      </c>
      <c r="I392" s="41">
        <v>80000</v>
      </c>
    </row>
    <row r="393" spans="1:9" ht="32.25" customHeight="1" x14ac:dyDescent="0.25">
      <c r="A393" s="35" t="s">
        <v>284</v>
      </c>
      <c r="B393" s="36">
        <v>902</v>
      </c>
      <c r="C393" s="37" t="s">
        <v>259</v>
      </c>
      <c r="D393" s="38">
        <v>3</v>
      </c>
      <c r="E393" s="38" t="s">
        <v>285</v>
      </c>
      <c r="F393" s="36"/>
      <c r="G393" s="40">
        <f>G398+G394</f>
        <v>1830900</v>
      </c>
      <c r="H393" s="40">
        <f t="shared" ref="H393:I393" si="106">H398+H394</f>
        <v>1730900</v>
      </c>
      <c r="I393" s="40">
        <f t="shared" si="106"/>
        <v>1730900</v>
      </c>
    </row>
    <row r="394" spans="1:9" ht="48.75" customHeight="1" x14ac:dyDescent="0.25">
      <c r="A394" s="35" t="s">
        <v>696</v>
      </c>
      <c r="B394" s="36">
        <v>902</v>
      </c>
      <c r="C394" s="37" t="s">
        <v>259</v>
      </c>
      <c r="D394" s="38">
        <v>3</v>
      </c>
      <c r="E394" s="38" t="s">
        <v>697</v>
      </c>
      <c r="F394" s="36"/>
      <c r="G394" s="40">
        <f>G395</f>
        <v>100000</v>
      </c>
      <c r="H394" s="40">
        <f t="shared" ref="H394:I396" si="107">H395</f>
        <v>0</v>
      </c>
      <c r="I394" s="40">
        <f t="shared" si="107"/>
        <v>0</v>
      </c>
    </row>
    <row r="395" spans="1:9" ht="21.75" customHeight="1" x14ac:dyDescent="0.25">
      <c r="A395" s="35" t="s">
        <v>676</v>
      </c>
      <c r="B395" s="36">
        <v>902</v>
      </c>
      <c r="C395" s="37" t="s">
        <v>259</v>
      </c>
      <c r="D395" s="38">
        <v>3</v>
      </c>
      <c r="E395" s="38" t="s">
        <v>697</v>
      </c>
      <c r="F395" s="36">
        <v>200</v>
      </c>
      <c r="G395" s="40">
        <f>G396</f>
        <v>100000</v>
      </c>
      <c r="H395" s="40">
        <f t="shared" si="107"/>
        <v>0</v>
      </c>
      <c r="I395" s="40">
        <f t="shared" si="107"/>
        <v>0</v>
      </c>
    </row>
    <row r="396" spans="1:9" ht="35.25" customHeight="1" x14ac:dyDescent="0.25">
      <c r="A396" s="35" t="s">
        <v>675</v>
      </c>
      <c r="B396" s="36">
        <v>902</v>
      </c>
      <c r="C396" s="37" t="s">
        <v>259</v>
      </c>
      <c r="D396" s="38">
        <v>3</v>
      </c>
      <c r="E396" s="38" t="s">
        <v>697</v>
      </c>
      <c r="F396" s="36">
        <v>240</v>
      </c>
      <c r="G396" s="40">
        <f>G397</f>
        <v>100000</v>
      </c>
      <c r="H396" s="40">
        <f t="shared" si="107"/>
        <v>0</v>
      </c>
      <c r="I396" s="40">
        <f t="shared" si="107"/>
        <v>0</v>
      </c>
    </row>
    <row r="397" spans="1:9" ht="22.5" customHeight="1" x14ac:dyDescent="0.25">
      <c r="A397" s="35" t="s">
        <v>134</v>
      </c>
      <c r="B397" s="36">
        <v>902</v>
      </c>
      <c r="C397" s="37" t="s">
        <v>259</v>
      </c>
      <c r="D397" s="38">
        <v>3</v>
      </c>
      <c r="E397" s="38" t="s">
        <v>697</v>
      </c>
      <c r="F397" s="36">
        <v>244</v>
      </c>
      <c r="G397" s="40">
        <v>100000</v>
      </c>
      <c r="H397" s="40">
        <v>0</v>
      </c>
      <c r="I397" s="41">
        <v>0</v>
      </c>
    </row>
    <row r="398" spans="1:9" ht="55.5" customHeight="1" x14ac:dyDescent="0.25">
      <c r="A398" s="35" t="s">
        <v>286</v>
      </c>
      <c r="B398" s="36">
        <v>902</v>
      </c>
      <c r="C398" s="37" t="s">
        <v>259</v>
      </c>
      <c r="D398" s="38">
        <v>3</v>
      </c>
      <c r="E398" s="38" t="s">
        <v>287</v>
      </c>
      <c r="F398" s="36"/>
      <c r="G398" s="40">
        <f>G399</f>
        <v>1730900</v>
      </c>
      <c r="H398" s="40">
        <f t="shared" ref="H398:I400" si="108">H399</f>
        <v>1730900</v>
      </c>
      <c r="I398" s="41">
        <f t="shared" si="108"/>
        <v>1730900</v>
      </c>
    </row>
    <row r="399" spans="1:9" ht="25.5" customHeight="1" x14ac:dyDescent="0.25">
      <c r="A399" s="35" t="s">
        <v>26</v>
      </c>
      <c r="B399" s="36">
        <v>902</v>
      </c>
      <c r="C399" s="37" t="s">
        <v>259</v>
      </c>
      <c r="D399" s="38">
        <v>3</v>
      </c>
      <c r="E399" s="38" t="str">
        <f>E398</f>
        <v>03 3 08 40280</v>
      </c>
      <c r="F399" s="36">
        <v>200</v>
      </c>
      <c r="G399" s="40">
        <f>G400</f>
        <v>1730900</v>
      </c>
      <c r="H399" s="40">
        <f t="shared" si="108"/>
        <v>1730900</v>
      </c>
      <c r="I399" s="41">
        <f t="shared" si="108"/>
        <v>1730900</v>
      </c>
    </row>
    <row r="400" spans="1:9" ht="29.25" customHeight="1" x14ac:dyDescent="0.25">
      <c r="A400" s="35" t="s">
        <v>27</v>
      </c>
      <c r="B400" s="36">
        <v>902</v>
      </c>
      <c r="C400" s="37" t="s">
        <v>259</v>
      </c>
      <c r="D400" s="38">
        <v>3</v>
      </c>
      <c r="E400" s="38" t="str">
        <f>E399</f>
        <v>03 3 08 40280</v>
      </c>
      <c r="F400" s="36">
        <v>240</v>
      </c>
      <c r="G400" s="40">
        <f>G401</f>
        <v>1730900</v>
      </c>
      <c r="H400" s="40">
        <f t="shared" si="108"/>
        <v>1730900</v>
      </c>
      <c r="I400" s="41">
        <f t="shared" si="108"/>
        <v>1730900</v>
      </c>
    </row>
    <row r="401" spans="1:9" ht="24.75" customHeight="1" x14ac:dyDescent="0.25">
      <c r="A401" s="35" t="s">
        <v>66</v>
      </c>
      <c r="B401" s="36">
        <v>902</v>
      </c>
      <c r="C401" s="37" t="s">
        <v>259</v>
      </c>
      <c r="D401" s="38">
        <v>3</v>
      </c>
      <c r="E401" s="38" t="str">
        <f>E400</f>
        <v>03 3 08 40280</v>
      </c>
      <c r="F401" s="36">
        <v>244</v>
      </c>
      <c r="G401" s="40">
        <v>1730900</v>
      </c>
      <c r="H401" s="40">
        <v>1730900</v>
      </c>
      <c r="I401" s="41">
        <v>1730900</v>
      </c>
    </row>
    <row r="402" spans="1:9" ht="47.25" customHeight="1" x14ac:dyDescent="0.25">
      <c r="A402" s="35" t="s">
        <v>240</v>
      </c>
      <c r="B402" s="36">
        <v>902</v>
      </c>
      <c r="C402" s="37" t="s">
        <v>259</v>
      </c>
      <c r="D402" s="38">
        <v>3</v>
      </c>
      <c r="E402" s="38" t="s">
        <v>98</v>
      </c>
      <c r="F402" s="36"/>
      <c r="G402" s="40">
        <f t="shared" ref="G402:I407" si="109">G403</f>
        <v>2131000</v>
      </c>
      <c r="H402" s="40">
        <f t="shared" si="109"/>
        <v>2216000</v>
      </c>
      <c r="I402" s="41">
        <f t="shared" si="109"/>
        <v>2305000</v>
      </c>
    </row>
    <row r="403" spans="1:9" ht="21.75" customHeight="1" x14ac:dyDescent="0.25">
      <c r="A403" s="35" t="s">
        <v>624</v>
      </c>
      <c r="B403" s="36">
        <v>902</v>
      </c>
      <c r="C403" s="37" t="s">
        <v>259</v>
      </c>
      <c r="D403" s="38">
        <v>3</v>
      </c>
      <c r="E403" s="38" t="s">
        <v>100</v>
      </c>
      <c r="F403" s="36"/>
      <c r="G403" s="40">
        <f t="shared" si="109"/>
        <v>2131000</v>
      </c>
      <c r="H403" s="40">
        <f t="shared" si="109"/>
        <v>2216000</v>
      </c>
      <c r="I403" s="41">
        <f t="shared" si="109"/>
        <v>2305000</v>
      </c>
    </row>
    <row r="404" spans="1:9" ht="30" customHeight="1" x14ac:dyDescent="0.25">
      <c r="A404" s="35" t="s">
        <v>101</v>
      </c>
      <c r="B404" s="36">
        <v>902</v>
      </c>
      <c r="C404" s="37" t="s">
        <v>259</v>
      </c>
      <c r="D404" s="38">
        <v>3</v>
      </c>
      <c r="E404" s="38" t="s">
        <v>102</v>
      </c>
      <c r="F404" s="36"/>
      <c r="G404" s="40">
        <f t="shared" si="109"/>
        <v>2131000</v>
      </c>
      <c r="H404" s="40">
        <f t="shared" si="109"/>
        <v>2216000</v>
      </c>
      <c r="I404" s="41">
        <f t="shared" si="109"/>
        <v>2305000</v>
      </c>
    </row>
    <row r="405" spans="1:9" ht="48.75" customHeight="1" x14ac:dyDescent="0.25">
      <c r="A405" s="35" t="s">
        <v>263</v>
      </c>
      <c r="B405" s="36">
        <v>902</v>
      </c>
      <c r="C405" s="37" t="s">
        <v>259</v>
      </c>
      <c r="D405" s="38">
        <v>3</v>
      </c>
      <c r="E405" s="38" t="s">
        <v>104</v>
      </c>
      <c r="F405" s="36"/>
      <c r="G405" s="40">
        <f t="shared" si="109"/>
        <v>2131000</v>
      </c>
      <c r="H405" s="40">
        <f t="shared" si="109"/>
        <v>2216000</v>
      </c>
      <c r="I405" s="41">
        <f t="shared" si="109"/>
        <v>2305000</v>
      </c>
    </row>
    <row r="406" spans="1:9" ht="23.25" customHeight="1" x14ac:dyDescent="0.25">
      <c r="A406" s="35" t="s">
        <v>26</v>
      </c>
      <c r="B406" s="36">
        <v>902</v>
      </c>
      <c r="C406" s="37" t="s">
        <v>259</v>
      </c>
      <c r="D406" s="38">
        <v>3</v>
      </c>
      <c r="E406" s="38" t="str">
        <f>E405</f>
        <v>09 2 01 09990</v>
      </c>
      <c r="F406" s="36">
        <v>200</v>
      </c>
      <c r="G406" s="40">
        <f t="shared" si="109"/>
        <v>2131000</v>
      </c>
      <c r="H406" s="40">
        <f t="shared" si="109"/>
        <v>2216000</v>
      </c>
      <c r="I406" s="41">
        <f t="shared" si="109"/>
        <v>2305000</v>
      </c>
    </row>
    <row r="407" spans="1:9" ht="33.75" customHeight="1" x14ac:dyDescent="0.25">
      <c r="A407" s="35" t="s">
        <v>27</v>
      </c>
      <c r="B407" s="36">
        <v>902</v>
      </c>
      <c r="C407" s="37" t="s">
        <v>259</v>
      </c>
      <c r="D407" s="38">
        <v>3</v>
      </c>
      <c r="E407" s="38" t="str">
        <f>E406</f>
        <v>09 2 01 09990</v>
      </c>
      <c r="F407" s="36">
        <v>240</v>
      </c>
      <c r="G407" s="40">
        <f t="shared" si="109"/>
        <v>2131000</v>
      </c>
      <c r="H407" s="40">
        <f t="shared" si="109"/>
        <v>2216000</v>
      </c>
      <c r="I407" s="41">
        <f t="shared" si="109"/>
        <v>2305000</v>
      </c>
    </row>
    <row r="408" spans="1:9" ht="20.25" customHeight="1" x14ac:dyDescent="0.25">
      <c r="A408" s="35" t="s">
        <v>66</v>
      </c>
      <c r="B408" s="36">
        <v>902</v>
      </c>
      <c r="C408" s="37" t="s">
        <v>259</v>
      </c>
      <c r="D408" s="38">
        <v>3</v>
      </c>
      <c r="E408" s="38" t="str">
        <f>E407</f>
        <v>09 2 01 09990</v>
      </c>
      <c r="F408" s="36">
        <v>244</v>
      </c>
      <c r="G408" s="40">
        <v>2131000</v>
      </c>
      <c r="H408" s="40">
        <v>2216000</v>
      </c>
      <c r="I408" s="41">
        <v>2305000</v>
      </c>
    </row>
    <row r="409" spans="1:9" ht="20.25" customHeight="1" x14ac:dyDescent="0.25">
      <c r="A409" s="35" t="s">
        <v>288</v>
      </c>
      <c r="B409" s="36">
        <v>902</v>
      </c>
      <c r="C409" s="37" t="s">
        <v>259</v>
      </c>
      <c r="D409" s="38">
        <v>5</v>
      </c>
      <c r="E409" s="38"/>
      <c r="F409" s="36"/>
      <c r="G409" s="24">
        <f>G410</f>
        <v>167679867.97999999</v>
      </c>
      <c r="H409" s="40">
        <f t="shared" ref="H409:I410" si="110">H410</f>
        <v>263209194.97999999</v>
      </c>
      <c r="I409" s="41">
        <f t="shared" si="110"/>
        <v>288343895.48000002</v>
      </c>
    </row>
    <row r="410" spans="1:9" ht="66.75" customHeight="1" x14ac:dyDescent="0.25">
      <c r="A410" s="35" t="s">
        <v>268</v>
      </c>
      <c r="B410" s="36">
        <v>902</v>
      </c>
      <c r="C410" s="37" t="s">
        <v>259</v>
      </c>
      <c r="D410" s="38">
        <v>5</v>
      </c>
      <c r="E410" s="38" t="s">
        <v>269</v>
      </c>
      <c r="F410" s="36"/>
      <c r="G410" s="40">
        <f>G411</f>
        <v>167679867.97999999</v>
      </c>
      <c r="H410" s="40">
        <f t="shared" si="110"/>
        <v>263209194.97999999</v>
      </c>
      <c r="I410" s="41">
        <f t="shared" si="110"/>
        <v>288343895.48000002</v>
      </c>
    </row>
    <row r="411" spans="1:9" ht="20.25" customHeight="1" x14ac:dyDescent="0.25">
      <c r="A411" s="35" t="s">
        <v>289</v>
      </c>
      <c r="B411" s="36">
        <v>902</v>
      </c>
      <c r="C411" s="37" t="s">
        <v>259</v>
      </c>
      <c r="D411" s="38">
        <v>5</v>
      </c>
      <c r="E411" s="38" t="s">
        <v>290</v>
      </c>
      <c r="F411" s="36"/>
      <c r="G411" s="40">
        <f>G412+G422</f>
        <v>167679867.97999999</v>
      </c>
      <c r="H411" s="40">
        <f>H412+H422</f>
        <v>263209194.97999999</v>
      </c>
      <c r="I411" s="41">
        <f>I412+I422</f>
        <v>288343895.48000002</v>
      </c>
    </row>
    <row r="412" spans="1:9" ht="35.25" customHeight="1" x14ac:dyDescent="0.25">
      <c r="A412" s="35" t="s">
        <v>291</v>
      </c>
      <c r="B412" s="36">
        <v>902</v>
      </c>
      <c r="C412" s="37" t="s">
        <v>259</v>
      </c>
      <c r="D412" s="38">
        <v>5</v>
      </c>
      <c r="E412" s="38" t="s">
        <v>292</v>
      </c>
      <c r="F412" s="36"/>
      <c r="G412" s="40">
        <f>G413+G417</f>
        <v>167679867.97999999</v>
      </c>
      <c r="H412" s="40">
        <f t="shared" ref="H412:I412" si="111">H413+H417</f>
        <v>0</v>
      </c>
      <c r="I412" s="41">
        <f t="shared" si="111"/>
        <v>0</v>
      </c>
    </row>
    <row r="413" spans="1:9" ht="51.75" hidden="1" customHeight="1" x14ac:dyDescent="0.25">
      <c r="A413" s="35" t="s">
        <v>662</v>
      </c>
      <c r="B413" s="36">
        <v>902</v>
      </c>
      <c r="C413" s="37" t="s">
        <v>259</v>
      </c>
      <c r="D413" s="38">
        <v>5</v>
      </c>
      <c r="E413" s="38" t="s">
        <v>663</v>
      </c>
      <c r="F413" s="36"/>
      <c r="G413" s="40">
        <f>G414</f>
        <v>0</v>
      </c>
      <c r="H413" s="40">
        <f t="shared" ref="H413:I413" si="112">H414</f>
        <v>0</v>
      </c>
      <c r="I413" s="41">
        <f t="shared" si="112"/>
        <v>0</v>
      </c>
    </row>
    <row r="414" spans="1:9" ht="29.25" hidden="1" customHeight="1" x14ac:dyDescent="0.25">
      <c r="A414" s="35" t="s">
        <v>26</v>
      </c>
      <c r="B414" s="36">
        <v>902</v>
      </c>
      <c r="C414" s="37" t="s">
        <v>259</v>
      </c>
      <c r="D414" s="38">
        <v>5</v>
      </c>
      <c r="E414" s="38" t="s">
        <v>663</v>
      </c>
      <c r="F414" s="36">
        <v>200</v>
      </c>
      <c r="G414" s="40">
        <f>G415</f>
        <v>0</v>
      </c>
      <c r="H414" s="40">
        <f>H415</f>
        <v>0</v>
      </c>
      <c r="I414" s="41">
        <f>I415</f>
        <v>0</v>
      </c>
    </row>
    <row r="415" spans="1:9" ht="39" hidden="1" customHeight="1" x14ac:dyDescent="0.25">
      <c r="A415" s="35" t="s">
        <v>27</v>
      </c>
      <c r="B415" s="36">
        <v>902</v>
      </c>
      <c r="C415" s="37" t="s">
        <v>259</v>
      </c>
      <c r="D415" s="38">
        <v>5</v>
      </c>
      <c r="E415" s="38" t="s">
        <v>663</v>
      </c>
      <c r="F415" s="36">
        <v>240</v>
      </c>
      <c r="G415" s="40">
        <f>G416</f>
        <v>0</v>
      </c>
      <c r="H415" s="40">
        <v>0</v>
      </c>
      <c r="I415" s="41">
        <v>0</v>
      </c>
    </row>
    <row r="416" spans="1:9" ht="31.5" hidden="1" customHeight="1" x14ac:dyDescent="0.25">
      <c r="A416" s="35" t="s">
        <v>66</v>
      </c>
      <c r="B416" s="36">
        <v>902</v>
      </c>
      <c r="C416" s="37" t="s">
        <v>259</v>
      </c>
      <c r="D416" s="38">
        <v>5</v>
      </c>
      <c r="E416" s="38" t="s">
        <v>663</v>
      </c>
      <c r="F416" s="36">
        <v>244</v>
      </c>
      <c r="G416" s="24">
        <v>0</v>
      </c>
      <c r="H416" s="40">
        <v>0</v>
      </c>
      <c r="I416" s="41">
        <v>0</v>
      </c>
    </row>
    <row r="417" spans="1:9" ht="35.25" customHeight="1" x14ac:dyDescent="0.25">
      <c r="A417" s="35" t="s">
        <v>293</v>
      </c>
      <c r="B417" s="36">
        <v>902</v>
      </c>
      <c r="C417" s="37" t="s">
        <v>259</v>
      </c>
      <c r="D417" s="38">
        <v>5</v>
      </c>
      <c r="E417" s="38" t="s">
        <v>294</v>
      </c>
      <c r="F417" s="36"/>
      <c r="G417" s="40">
        <f>G418</f>
        <v>167679867.97999999</v>
      </c>
      <c r="H417" s="40">
        <f t="shared" ref="H417:I420" si="113">H418</f>
        <v>0</v>
      </c>
      <c r="I417" s="41">
        <f t="shared" si="113"/>
        <v>0</v>
      </c>
    </row>
    <row r="418" spans="1:9" ht="35.25" customHeight="1" x14ac:dyDescent="0.25">
      <c r="A418" s="35" t="s">
        <v>665</v>
      </c>
      <c r="B418" s="36">
        <f>B419</f>
        <v>902</v>
      </c>
      <c r="C418" s="36" t="str">
        <f t="shared" ref="C418:E418" si="114">C419</f>
        <v>05</v>
      </c>
      <c r="D418" s="37" t="s">
        <v>259</v>
      </c>
      <c r="E418" s="36" t="str">
        <f t="shared" si="114"/>
        <v>03 2 01 10074</v>
      </c>
      <c r="F418" s="36"/>
      <c r="G418" s="40">
        <f>G419</f>
        <v>167679867.97999999</v>
      </c>
      <c r="H418" s="40">
        <f t="shared" si="113"/>
        <v>0</v>
      </c>
      <c r="I418" s="41">
        <f t="shared" si="113"/>
        <v>0</v>
      </c>
    </row>
    <row r="419" spans="1:9" ht="24" customHeight="1" x14ac:dyDescent="0.25">
      <c r="A419" s="35" t="s">
        <v>659</v>
      </c>
      <c r="B419" s="36">
        <v>902</v>
      </c>
      <c r="C419" s="37" t="s">
        <v>259</v>
      </c>
      <c r="D419" s="38">
        <v>5</v>
      </c>
      <c r="E419" s="28" t="s">
        <v>664</v>
      </c>
      <c r="F419" s="36">
        <v>400</v>
      </c>
      <c r="G419" s="40">
        <f>G420</f>
        <v>167679867.97999999</v>
      </c>
      <c r="H419" s="40">
        <f t="shared" si="113"/>
        <v>0</v>
      </c>
      <c r="I419" s="41">
        <f t="shared" si="113"/>
        <v>0</v>
      </c>
    </row>
    <row r="420" spans="1:9" ht="20.25" customHeight="1" x14ac:dyDescent="0.25">
      <c r="A420" s="35" t="s">
        <v>272</v>
      </c>
      <c r="B420" s="36">
        <v>902</v>
      </c>
      <c r="C420" s="37" t="s">
        <v>259</v>
      </c>
      <c r="D420" s="38">
        <v>5</v>
      </c>
      <c r="E420" s="38" t="s">
        <v>664</v>
      </c>
      <c r="F420" s="36">
        <v>410</v>
      </c>
      <c r="G420" s="40">
        <f>G421</f>
        <v>167679867.97999999</v>
      </c>
      <c r="H420" s="40">
        <f t="shared" si="113"/>
        <v>0</v>
      </c>
      <c r="I420" s="41">
        <f t="shared" si="113"/>
        <v>0</v>
      </c>
    </row>
    <row r="421" spans="1:9" ht="33" customHeight="1" x14ac:dyDescent="0.25">
      <c r="A421" s="35" t="s">
        <v>273</v>
      </c>
      <c r="B421" s="36">
        <v>902</v>
      </c>
      <c r="C421" s="37" t="s">
        <v>259</v>
      </c>
      <c r="D421" s="38">
        <v>5</v>
      </c>
      <c r="E421" s="38" t="s">
        <v>664</v>
      </c>
      <c r="F421" s="36">
        <v>414</v>
      </c>
      <c r="G421" s="40">
        <v>167679867.97999999</v>
      </c>
      <c r="H421" s="40">
        <f>194878217-194878217</f>
        <v>0</v>
      </c>
      <c r="I421" s="41">
        <f>401153135.9-401153135.9</f>
        <v>0</v>
      </c>
    </row>
    <row r="422" spans="1:9" ht="33" customHeight="1" x14ac:dyDescent="0.25">
      <c r="A422" s="35" t="s">
        <v>295</v>
      </c>
      <c r="B422" s="36">
        <v>902</v>
      </c>
      <c r="C422" s="37" t="s">
        <v>259</v>
      </c>
      <c r="D422" s="38">
        <v>5</v>
      </c>
      <c r="E422" s="38" t="s">
        <v>296</v>
      </c>
      <c r="F422" s="36"/>
      <c r="G422" s="40">
        <f>G423</f>
        <v>0</v>
      </c>
      <c r="H422" s="40">
        <f t="shared" ref="H422:I426" si="115">H423</f>
        <v>263209194.97999999</v>
      </c>
      <c r="I422" s="41">
        <f t="shared" si="115"/>
        <v>288343895.48000002</v>
      </c>
    </row>
    <row r="423" spans="1:9" ht="33" customHeight="1" x14ac:dyDescent="0.25">
      <c r="A423" s="35" t="s">
        <v>297</v>
      </c>
      <c r="B423" s="36">
        <v>902</v>
      </c>
      <c r="C423" s="37" t="s">
        <v>259</v>
      </c>
      <c r="D423" s="38">
        <v>5</v>
      </c>
      <c r="E423" s="38" t="s">
        <v>298</v>
      </c>
      <c r="F423" s="36"/>
      <c r="G423" s="40">
        <f>G424</f>
        <v>0</v>
      </c>
      <c r="H423" s="40">
        <f t="shared" si="115"/>
        <v>263209194.97999999</v>
      </c>
      <c r="I423" s="41">
        <f t="shared" si="115"/>
        <v>288343895.48000002</v>
      </c>
    </row>
    <row r="424" spans="1:9" ht="33" customHeight="1" x14ac:dyDescent="0.25">
      <c r="A424" s="35" t="s">
        <v>666</v>
      </c>
      <c r="B424" s="36">
        <v>902</v>
      </c>
      <c r="C424" s="37" t="s">
        <v>259</v>
      </c>
      <c r="D424" s="38">
        <v>5</v>
      </c>
      <c r="E424" s="28" t="s">
        <v>667</v>
      </c>
      <c r="F424" s="36"/>
      <c r="G424" s="40">
        <f>G425</f>
        <v>0</v>
      </c>
      <c r="H424" s="40">
        <f t="shared" si="115"/>
        <v>263209194.97999999</v>
      </c>
      <c r="I424" s="41">
        <f t="shared" si="115"/>
        <v>288343895.48000002</v>
      </c>
    </row>
    <row r="425" spans="1:9" ht="22.5" customHeight="1" x14ac:dyDescent="0.25">
      <c r="A425" s="35" t="s">
        <v>271</v>
      </c>
      <c r="B425" s="36">
        <v>902</v>
      </c>
      <c r="C425" s="37" t="s">
        <v>259</v>
      </c>
      <c r="D425" s="38">
        <v>5</v>
      </c>
      <c r="E425" s="38" t="s">
        <v>667</v>
      </c>
      <c r="F425" s="36">
        <v>400</v>
      </c>
      <c r="G425" s="40">
        <f>G426</f>
        <v>0</v>
      </c>
      <c r="H425" s="40">
        <f t="shared" si="115"/>
        <v>263209194.97999999</v>
      </c>
      <c r="I425" s="41">
        <f t="shared" si="115"/>
        <v>288343895.48000002</v>
      </c>
    </row>
    <row r="426" spans="1:9" ht="18" customHeight="1" x14ac:dyDescent="0.25">
      <c r="A426" s="35" t="s">
        <v>272</v>
      </c>
      <c r="B426" s="36">
        <v>902</v>
      </c>
      <c r="C426" s="37" t="s">
        <v>259</v>
      </c>
      <c r="D426" s="38">
        <v>5</v>
      </c>
      <c r="E426" s="38" t="s">
        <v>667</v>
      </c>
      <c r="F426" s="36">
        <v>410</v>
      </c>
      <c r="G426" s="40">
        <f>G427</f>
        <v>0</v>
      </c>
      <c r="H426" s="40">
        <f t="shared" si="115"/>
        <v>263209194.97999999</v>
      </c>
      <c r="I426" s="41">
        <f t="shared" si="115"/>
        <v>288343895.48000002</v>
      </c>
    </row>
    <row r="427" spans="1:9" ht="36" customHeight="1" x14ac:dyDescent="0.25">
      <c r="A427" s="35" t="s">
        <v>299</v>
      </c>
      <c r="B427" s="36">
        <v>902</v>
      </c>
      <c r="C427" s="37" t="s">
        <v>259</v>
      </c>
      <c r="D427" s="38">
        <v>5</v>
      </c>
      <c r="E427" s="38" t="s">
        <v>667</v>
      </c>
      <c r="F427" s="36">
        <v>414</v>
      </c>
      <c r="G427" s="40">
        <v>0</v>
      </c>
      <c r="H427" s="40">
        <v>263209194.97999999</v>
      </c>
      <c r="I427" s="41">
        <v>288343895.48000002</v>
      </c>
    </row>
    <row r="428" spans="1:9" ht="21" customHeight="1" x14ac:dyDescent="0.25">
      <c r="A428" s="35" t="s">
        <v>300</v>
      </c>
      <c r="B428" s="36">
        <v>902</v>
      </c>
      <c r="C428" s="37" t="s">
        <v>301</v>
      </c>
      <c r="D428" s="38">
        <v>0</v>
      </c>
      <c r="E428" s="44"/>
      <c r="F428" s="36"/>
      <c r="G428" s="40">
        <f>G429</f>
        <v>4251412</v>
      </c>
      <c r="H428" s="40">
        <f t="shared" ref="G428:I435" si="116">H429</f>
        <v>1471900</v>
      </c>
      <c r="I428" s="41">
        <f t="shared" si="116"/>
        <v>1471900</v>
      </c>
    </row>
    <row r="429" spans="1:9" ht="21.75" customHeight="1" x14ac:dyDescent="0.25">
      <c r="A429" s="35" t="s">
        <v>302</v>
      </c>
      <c r="B429" s="36">
        <v>902</v>
      </c>
      <c r="C429" s="37" t="s">
        <v>301</v>
      </c>
      <c r="D429" s="38">
        <v>5</v>
      </c>
      <c r="E429" s="38"/>
      <c r="F429" s="36"/>
      <c r="G429" s="40">
        <f>G430</f>
        <v>4251412</v>
      </c>
      <c r="H429" s="40">
        <f t="shared" si="116"/>
        <v>1471900</v>
      </c>
      <c r="I429" s="41">
        <f t="shared" si="116"/>
        <v>1471900</v>
      </c>
    </row>
    <row r="430" spans="1:9" ht="48.75" customHeight="1" x14ac:dyDescent="0.25">
      <c r="A430" s="35" t="s">
        <v>303</v>
      </c>
      <c r="B430" s="36">
        <v>902</v>
      </c>
      <c r="C430" s="37" t="s">
        <v>301</v>
      </c>
      <c r="D430" s="38">
        <v>5</v>
      </c>
      <c r="E430" s="38" t="s">
        <v>304</v>
      </c>
      <c r="F430" s="36"/>
      <c r="G430" s="40">
        <f>G431</f>
        <v>4251412</v>
      </c>
      <c r="H430" s="40">
        <f t="shared" si="116"/>
        <v>1471900</v>
      </c>
      <c r="I430" s="41">
        <f t="shared" si="116"/>
        <v>1471900</v>
      </c>
    </row>
    <row r="431" spans="1:9" ht="35.25" customHeight="1" x14ac:dyDescent="0.25">
      <c r="A431" s="35" t="s">
        <v>305</v>
      </c>
      <c r="B431" s="36">
        <v>902</v>
      </c>
      <c r="C431" s="37" t="s">
        <v>301</v>
      </c>
      <c r="D431" s="38">
        <v>5</v>
      </c>
      <c r="E431" s="38" t="s">
        <v>306</v>
      </c>
      <c r="F431" s="36"/>
      <c r="G431" s="40">
        <f>G432</f>
        <v>4251412</v>
      </c>
      <c r="H431" s="40">
        <f t="shared" si="116"/>
        <v>1471900</v>
      </c>
      <c r="I431" s="41">
        <f t="shared" si="116"/>
        <v>1471900</v>
      </c>
    </row>
    <row r="432" spans="1:9" ht="35.25" customHeight="1" x14ac:dyDescent="0.25">
      <c r="A432" s="35" t="s">
        <v>307</v>
      </c>
      <c r="B432" s="36">
        <v>902</v>
      </c>
      <c r="C432" s="37" t="s">
        <v>301</v>
      </c>
      <c r="D432" s="38">
        <v>5</v>
      </c>
      <c r="E432" s="38" t="s">
        <v>308</v>
      </c>
      <c r="F432" s="36"/>
      <c r="G432" s="40">
        <f>G433+G437+G441+G445+G449+G453+G457+G461</f>
        <v>4251412</v>
      </c>
      <c r="H432" s="40">
        <f t="shared" ref="H432:I432" si="117">H433+H437</f>
        <v>1471900</v>
      </c>
      <c r="I432" s="41">
        <f t="shared" si="117"/>
        <v>1471900</v>
      </c>
    </row>
    <row r="433" spans="1:9" ht="47.25" customHeight="1" x14ac:dyDescent="0.25">
      <c r="A433" s="35" t="s">
        <v>115</v>
      </c>
      <c r="B433" s="36">
        <v>902</v>
      </c>
      <c r="C433" s="37" t="s">
        <v>301</v>
      </c>
      <c r="D433" s="38">
        <v>5</v>
      </c>
      <c r="E433" s="38" t="s">
        <v>309</v>
      </c>
      <c r="F433" s="36"/>
      <c r="G433" s="40">
        <f t="shared" si="116"/>
        <v>1020000</v>
      </c>
      <c r="H433" s="40">
        <f t="shared" si="116"/>
        <v>1020000</v>
      </c>
      <c r="I433" s="41">
        <f t="shared" si="116"/>
        <v>1020000</v>
      </c>
    </row>
    <row r="434" spans="1:9" ht="23.25" customHeight="1" x14ac:dyDescent="0.25">
      <c r="A434" s="35" t="s">
        <v>26</v>
      </c>
      <c r="B434" s="36">
        <v>902</v>
      </c>
      <c r="C434" s="37" t="s">
        <v>301</v>
      </c>
      <c r="D434" s="38">
        <v>5</v>
      </c>
      <c r="E434" s="38" t="s">
        <v>309</v>
      </c>
      <c r="F434" s="36">
        <v>200</v>
      </c>
      <c r="G434" s="40">
        <f t="shared" si="116"/>
        <v>1020000</v>
      </c>
      <c r="H434" s="40">
        <f t="shared" si="116"/>
        <v>1020000</v>
      </c>
      <c r="I434" s="41">
        <f t="shared" si="116"/>
        <v>1020000</v>
      </c>
    </row>
    <row r="435" spans="1:9" ht="34.5" customHeight="1" x14ac:dyDescent="0.25">
      <c r="A435" s="35" t="s">
        <v>27</v>
      </c>
      <c r="B435" s="36">
        <v>902</v>
      </c>
      <c r="C435" s="37" t="s">
        <v>301</v>
      </c>
      <c r="D435" s="38">
        <v>5</v>
      </c>
      <c r="E435" s="38" t="s">
        <v>309</v>
      </c>
      <c r="F435" s="36">
        <v>240</v>
      </c>
      <c r="G435" s="40">
        <f t="shared" si="116"/>
        <v>1020000</v>
      </c>
      <c r="H435" s="40">
        <f t="shared" si="116"/>
        <v>1020000</v>
      </c>
      <c r="I435" s="41">
        <f t="shared" si="116"/>
        <v>1020000</v>
      </c>
    </row>
    <row r="436" spans="1:9" ht="22.5" customHeight="1" x14ac:dyDescent="0.25">
      <c r="A436" s="35" t="s">
        <v>66</v>
      </c>
      <c r="B436" s="36">
        <v>902</v>
      </c>
      <c r="C436" s="37" t="s">
        <v>301</v>
      </c>
      <c r="D436" s="38">
        <v>5</v>
      </c>
      <c r="E436" s="44" t="s">
        <v>309</v>
      </c>
      <c r="F436" s="36">
        <v>244</v>
      </c>
      <c r="G436" s="40">
        <v>1020000</v>
      </c>
      <c r="H436" s="40">
        <v>1020000</v>
      </c>
      <c r="I436" s="41">
        <v>1020000</v>
      </c>
    </row>
    <row r="437" spans="1:9" ht="66" customHeight="1" x14ac:dyDescent="0.25">
      <c r="A437" s="35" t="s">
        <v>626</v>
      </c>
      <c r="B437" s="36">
        <v>902</v>
      </c>
      <c r="C437" s="37" t="s">
        <v>301</v>
      </c>
      <c r="D437" s="38">
        <v>5</v>
      </c>
      <c r="E437" s="44" t="s">
        <v>625</v>
      </c>
      <c r="F437" s="36"/>
      <c r="G437" s="40">
        <f>G438</f>
        <v>451900</v>
      </c>
      <c r="H437" s="40">
        <f t="shared" ref="H437:I439" si="118">H438</f>
        <v>451900</v>
      </c>
      <c r="I437" s="41">
        <f t="shared" si="118"/>
        <v>451900</v>
      </c>
    </row>
    <row r="438" spans="1:9" ht="25.5" customHeight="1" x14ac:dyDescent="0.25">
      <c r="A438" s="35" t="s">
        <v>26</v>
      </c>
      <c r="B438" s="36">
        <v>902</v>
      </c>
      <c r="C438" s="37" t="s">
        <v>301</v>
      </c>
      <c r="D438" s="38">
        <v>5</v>
      </c>
      <c r="E438" s="44" t="s">
        <v>625</v>
      </c>
      <c r="F438" s="36">
        <v>200</v>
      </c>
      <c r="G438" s="40">
        <f>G439</f>
        <v>451900</v>
      </c>
      <c r="H438" s="40">
        <f t="shared" si="118"/>
        <v>451900</v>
      </c>
      <c r="I438" s="41">
        <f t="shared" si="118"/>
        <v>451900</v>
      </c>
    </row>
    <row r="439" spans="1:9" ht="27.75" customHeight="1" x14ac:dyDescent="0.25">
      <c r="A439" s="35" t="s">
        <v>27</v>
      </c>
      <c r="B439" s="36">
        <v>902</v>
      </c>
      <c r="C439" s="37" t="s">
        <v>301</v>
      </c>
      <c r="D439" s="38">
        <v>5</v>
      </c>
      <c r="E439" s="44" t="s">
        <v>625</v>
      </c>
      <c r="F439" s="36">
        <v>240</v>
      </c>
      <c r="G439" s="40">
        <f>G440</f>
        <v>451900</v>
      </c>
      <c r="H439" s="40">
        <f t="shared" si="118"/>
        <v>451900</v>
      </c>
      <c r="I439" s="41">
        <f t="shared" si="118"/>
        <v>451900</v>
      </c>
    </row>
    <row r="440" spans="1:9" ht="22.5" customHeight="1" x14ac:dyDescent="0.25">
      <c r="A440" s="35" t="s">
        <v>66</v>
      </c>
      <c r="B440" s="36">
        <v>902</v>
      </c>
      <c r="C440" s="37" t="s">
        <v>301</v>
      </c>
      <c r="D440" s="38">
        <v>5</v>
      </c>
      <c r="E440" s="44" t="s">
        <v>625</v>
      </c>
      <c r="F440" s="36">
        <v>244</v>
      </c>
      <c r="G440" s="40">
        <v>451900</v>
      </c>
      <c r="H440" s="40">
        <v>451900</v>
      </c>
      <c r="I440" s="41">
        <v>451900</v>
      </c>
    </row>
    <row r="441" spans="1:9" ht="31.5" customHeight="1" x14ac:dyDescent="0.25">
      <c r="A441" s="35" t="s">
        <v>701</v>
      </c>
      <c r="B441" s="36">
        <v>902</v>
      </c>
      <c r="C441" s="37" t="s">
        <v>301</v>
      </c>
      <c r="D441" s="38">
        <v>5</v>
      </c>
      <c r="E441" s="44" t="s">
        <v>702</v>
      </c>
      <c r="F441" s="36"/>
      <c r="G441" s="40">
        <f>G442</f>
        <v>308179</v>
      </c>
      <c r="H441" s="40">
        <f>H442</f>
        <v>0</v>
      </c>
      <c r="I441" s="40">
        <f>I442</f>
        <v>0</v>
      </c>
    </row>
    <row r="442" spans="1:9" ht="22.5" customHeight="1" x14ac:dyDescent="0.25">
      <c r="A442" s="35" t="s">
        <v>676</v>
      </c>
      <c r="B442" s="36">
        <v>902</v>
      </c>
      <c r="C442" s="37" t="s">
        <v>301</v>
      </c>
      <c r="D442" s="38">
        <v>5</v>
      </c>
      <c r="E442" s="44" t="s">
        <v>702</v>
      </c>
      <c r="F442" s="36">
        <v>200</v>
      </c>
      <c r="G442" s="40">
        <f>G443</f>
        <v>308179</v>
      </c>
      <c r="H442" s="40">
        <f t="shared" ref="H442:I443" si="119">H443</f>
        <v>0</v>
      </c>
      <c r="I442" s="40">
        <f t="shared" si="119"/>
        <v>0</v>
      </c>
    </row>
    <row r="443" spans="1:9" ht="31.5" customHeight="1" x14ac:dyDescent="0.25">
      <c r="A443" s="35" t="s">
        <v>675</v>
      </c>
      <c r="B443" s="36">
        <v>902</v>
      </c>
      <c r="C443" s="37" t="s">
        <v>301</v>
      </c>
      <c r="D443" s="38">
        <v>5</v>
      </c>
      <c r="E443" s="44" t="s">
        <v>702</v>
      </c>
      <c r="F443" s="36">
        <v>240</v>
      </c>
      <c r="G443" s="40">
        <f>G444</f>
        <v>308179</v>
      </c>
      <c r="H443" s="40">
        <f t="shared" si="119"/>
        <v>0</v>
      </c>
      <c r="I443" s="40">
        <f t="shared" si="119"/>
        <v>0</v>
      </c>
    </row>
    <row r="444" spans="1:9" ht="22.5" customHeight="1" x14ac:dyDescent="0.25">
      <c r="A444" s="35" t="s">
        <v>134</v>
      </c>
      <c r="B444" s="36">
        <v>902</v>
      </c>
      <c r="C444" s="37" t="s">
        <v>301</v>
      </c>
      <c r="D444" s="38">
        <v>5</v>
      </c>
      <c r="E444" s="44" t="s">
        <v>702</v>
      </c>
      <c r="F444" s="36">
        <v>244</v>
      </c>
      <c r="G444" s="40">
        <v>308179</v>
      </c>
      <c r="H444" s="40">
        <v>0</v>
      </c>
      <c r="I444" s="40">
        <v>0</v>
      </c>
    </row>
    <row r="445" spans="1:9" ht="33.75" customHeight="1" x14ac:dyDescent="0.25">
      <c r="A445" s="35" t="s">
        <v>703</v>
      </c>
      <c r="B445" s="36">
        <v>902</v>
      </c>
      <c r="C445" s="37" t="s">
        <v>301</v>
      </c>
      <c r="D445" s="38">
        <v>5</v>
      </c>
      <c r="E445" s="44" t="s">
        <v>704</v>
      </c>
      <c r="F445" s="36"/>
      <c r="G445" s="40">
        <f>G446</f>
        <v>1307691</v>
      </c>
      <c r="H445" s="40">
        <f t="shared" ref="H445:I447" si="120">H446</f>
        <v>0</v>
      </c>
      <c r="I445" s="40">
        <f t="shared" si="120"/>
        <v>0</v>
      </c>
    </row>
    <row r="446" spans="1:9" ht="22.5" customHeight="1" x14ac:dyDescent="0.25">
      <c r="A446" s="35" t="s">
        <v>676</v>
      </c>
      <c r="B446" s="36">
        <v>902</v>
      </c>
      <c r="C446" s="37" t="s">
        <v>301</v>
      </c>
      <c r="D446" s="38">
        <v>5</v>
      </c>
      <c r="E446" s="44" t="s">
        <v>704</v>
      </c>
      <c r="F446" s="36">
        <v>200</v>
      </c>
      <c r="G446" s="40">
        <f>G447</f>
        <v>1307691</v>
      </c>
      <c r="H446" s="40">
        <f t="shared" si="120"/>
        <v>0</v>
      </c>
      <c r="I446" s="40">
        <f t="shared" si="120"/>
        <v>0</v>
      </c>
    </row>
    <row r="447" spans="1:9" ht="33.75" customHeight="1" x14ac:dyDescent="0.25">
      <c r="A447" s="35" t="s">
        <v>675</v>
      </c>
      <c r="B447" s="36">
        <v>902</v>
      </c>
      <c r="C447" s="37" t="s">
        <v>301</v>
      </c>
      <c r="D447" s="38">
        <v>5</v>
      </c>
      <c r="E447" s="44" t="s">
        <v>704</v>
      </c>
      <c r="F447" s="36">
        <v>240</v>
      </c>
      <c r="G447" s="40">
        <f>G448</f>
        <v>1307691</v>
      </c>
      <c r="H447" s="40">
        <f t="shared" si="120"/>
        <v>0</v>
      </c>
      <c r="I447" s="40">
        <f t="shared" si="120"/>
        <v>0</v>
      </c>
    </row>
    <row r="448" spans="1:9" ht="22.5" customHeight="1" x14ac:dyDescent="0.25">
      <c r="A448" s="35" t="s">
        <v>134</v>
      </c>
      <c r="B448" s="36">
        <v>902</v>
      </c>
      <c r="C448" s="37" t="s">
        <v>301</v>
      </c>
      <c r="D448" s="38">
        <v>5</v>
      </c>
      <c r="E448" s="44" t="s">
        <v>704</v>
      </c>
      <c r="F448" s="36">
        <v>244</v>
      </c>
      <c r="G448" s="40">
        <v>1307691</v>
      </c>
      <c r="H448" s="40">
        <v>0</v>
      </c>
      <c r="I448" s="120">
        <v>0</v>
      </c>
    </row>
    <row r="449" spans="1:9" ht="36" customHeight="1" x14ac:dyDescent="0.25">
      <c r="A449" s="35" t="s">
        <v>705</v>
      </c>
      <c r="B449" s="36">
        <v>902</v>
      </c>
      <c r="C449" s="37" t="s">
        <v>301</v>
      </c>
      <c r="D449" s="38">
        <v>5</v>
      </c>
      <c r="E449" s="44" t="s">
        <v>706</v>
      </c>
      <c r="F449" s="36"/>
      <c r="G449" s="40">
        <f>G450</f>
        <v>1126963</v>
      </c>
      <c r="H449" s="40">
        <f t="shared" ref="H449:I451" si="121">H450</f>
        <v>0</v>
      </c>
      <c r="I449" s="40">
        <f t="shared" si="121"/>
        <v>0</v>
      </c>
    </row>
    <row r="450" spans="1:9" ht="22.5" customHeight="1" x14ac:dyDescent="0.25">
      <c r="A450" s="35" t="s">
        <v>676</v>
      </c>
      <c r="B450" s="36">
        <v>902</v>
      </c>
      <c r="C450" s="37" t="s">
        <v>301</v>
      </c>
      <c r="D450" s="38">
        <v>5</v>
      </c>
      <c r="E450" s="44" t="s">
        <v>706</v>
      </c>
      <c r="F450" s="36">
        <v>200</v>
      </c>
      <c r="G450" s="40">
        <f>G451</f>
        <v>1126963</v>
      </c>
      <c r="H450" s="40">
        <f t="shared" si="121"/>
        <v>0</v>
      </c>
      <c r="I450" s="40">
        <f t="shared" si="121"/>
        <v>0</v>
      </c>
    </row>
    <row r="451" spans="1:9" ht="30" customHeight="1" x14ac:dyDescent="0.25">
      <c r="A451" s="35" t="s">
        <v>675</v>
      </c>
      <c r="B451" s="36">
        <v>902</v>
      </c>
      <c r="C451" s="37" t="s">
        <v>301</v>
      </c>
      <c r="D451" s="38">
        <v>5</v>
      </c>
      <c r="E451" s="44" t="s">
        <v>706</v>
      </c>
      <c r="F451" s="36">
        <v>240</v>
      </c>
      <c r="G451" s="40">
        <f>G452</f>
        <v>1126963</v>
      </c>
      <c r="H451" s="40">
        <f t="shared" si="121"/>
        <v>0</v>
      </c>
      <c r="I451" s="40">
        <f t="shared" si="121"/>
        <v>0</v>
      </c>
    </row>
    <row r="452" spans="1:9" ht="22.5" customHeight="1" x14ac:dyDescent="0.25">
      <c r="A452" s="35" t="s">
        <v>134</v>
      </c>
      <c r="B452" s="36">
        <v>902</v>
      </c>
      <c r="C452" s="37" t="s">
        <v>301</v>
      </c>
      <c r="D452" s="38">
        <v>5</v>
      </c>
      <c r="E452" s="44" t="s">
        <v>706</v>
      </c>
      <c r="F452" s="36">
        <v>244</v>
      </c>
      <c r="G452" s="40">
        <v>1126963</v>
      </c>
      <c r="H452" s="40">
        <v>0</v>
      </c>
      <c r="I452" s="120">
        <v>0</v>
      </c>
    </row>
    <row r="453" spans="1:9" ht="48" customHeight="1" x14ac:dyDescent="0.25">
      <c r="A453" s="35" t="s">
        <v>707</v>
      </c>
      <c r="B453" s="36">
        <v>902</v>
      </c>
      <c r="C453" s="37" t="s">
        <v>301</v>
      </c>
      <c r="D453" s="38">
        <v>5</v>
      </c>
      <c r="E453" s="44" t="s">
        <v>708</v>
      </c>
      <c r="F453" s="36"/>
      <c r="G453" s="40">
        <f>G454</f>
        <v>34242</v>
      </c>
      <c r="H453" s="40">
        <f t="shared" ref="H453:I455" si="122">H454</f>
        <v>0</v>
      </c>
      <c r="I453" s="40">
        <f t="shared" si="122"/>
        <v>0</v>
      </c>
    </row>
    <row r="454" spans="1:9" ht="22.5" customHeight="1" x14ac:dyDescent="0.25">
      <c r="A454" s="35" t="s">
        <v>676</v>
      </c>
      <c r="B454" s="36">
        <v>902</v>
      </c>
      <c r="C454" s="37" t="s">
        <v>301</v>
      </c>
      <c r="D454" s="38">
        <v>5</v>
      </c>
      <c r="E454" s="44" t="s">
        <v>708</v>
      </c>
      <c r="F454" s="36">
        <v>200</v>
      </c>
      <c r="G454" s="40">
        <f>G455</f>
        <v>34242</v>
      </c>
      <c r="H454" s="40">
        <f t="shared" si="122"/>
        <v>0</v>
      </c>
      <c r="I454" s="40">
        <f t="shared" si="122"/>
        <v>0</v>
      </c>
    </row>
    <row r="455" spans="1:9" ht="31.5" customHeight="1" x14ac:dyDescent="0.25">
      <c r="A455" s="35" t="s">
        <v>675</v>
      </c>
      <c r="B455" s="36">
        <v>902</v>
      </c>
      <c r="C455" s="37" t="s">
        <v>301</v>
      </c>
      <c r="D455" s="38">
        <v>5</v>
      </c>
      <c r="E455" s="44" t="s">
        <v>708</v>
      </c>
      <c r="F455" s="36">
        <v>240</v>
      </c>
      <c r="G455" s="40">
        <f>G456</f>
        <v>34242</v>
      </c>
      <c r="H455" s="40">
        <f t="shared" si="122"/>
        <v>0</v>
      </c>
      <c r="I455" s="40">
        <f t="shared" si="122"/>
        <v>0</v>
      </c>
    </row>
    <row r="456" spans="1:9" ht="22.5" customHeight="1" x14ac:dyDescent="0.25">
      <c r="A456" s="35" t="s">
        <v>134</v>
      </c>
      <c r="B456" s="36">
        <v>902</v>
      </c>
      <c r="C456" s="37" t="s">
        <v>301</v>
      </c>
      <c r="D456" s="38">
        <v>5</v>
      </c>
      <c r="E456" s="44" t="s">
        <v>708</v>
      </c>
      <c r="F456" s="36">
        <v>244</v>
      </c>
      <c r="G456" s="40">
        <v>34242</v>
      </c>
      <c r="H456" s="40">
        <v>0</v>
      </c>
      <c r="I456" s="120">
        <v>0</v>
      </c>
    </row>
    <row r="457" spans="1:9" ht="51" customHeight="1" x14ac:dyDescent="0.25">
      <c r="A457" s="35" t="s">
        <v>709</v>
      </c>
      <c r="B457" s="36">
        <v>902</v>
      </c>
      <c r="C457" s="37" t="s">
        <v>301</v>
      </c>
      <c r="D457" s="38">
        <v>5</v>
      </c>
      <c r="E457" s="44" t="s">
        <v>710</v>
      </c>
      <c r="F457" s="36"/>
      <c r="G457" s="40">
        <f>G458</f>
        <v>1309</v>
      </c>
      <c r="H457" s="40">
        <f t="shared" ref="H457:I459" si="123">H458</f>
        <v>0</v>
      </c>
      <c r="I457" s="40">
        <f t="shared" si="123"/>
        <v>0</v>
      </c>
    </row>
    <row r="458" spans="1:9" ht="22.5" customHeight="1" x14ac:dyDescent="0.25">
      <c r="A458" s="35" t="s">
        <v>676</v>
      </c>
      <c r="B458" s="36">
        <v>902</v>
      </c>
      <c r="C458" s="37" t="s">
        <v>301</v>
      </c>
      <c r="D458" s="38">
        <v>5</v>
      </c>
      <c r="E458" s="44" t="s">
        <v>710</v>
      </c>
      <c r="F458" s="36">
        <v>200</v>
      </c>
      <c r="G458" s="40">
        <f>G459</f>
        <v>1309</v>
      </c>
      <c r="H458" s="40">
        <f t="shared" si="123"/>
        <v>0</v>
      </c>
      <c r="I458" s="40">
        <f t="shared" si="123"/>
        <v>0</v>
      </c>
    </row>
    <row r="459" spans="1:9" ht="28.5" customHeight="1" x14ac:dyDescent="0.25">
      <c r="A459" s="35" t="s">
        <v>675</v>
      </c>
      <c r="B459" s="36">
        <v>902</v>
      </c>
      <c r="C459" s="37" t="s">
        <v>301</v>
      </c>
      <c r="D459" s="38">
        <v>5</v>
      </c>
      <c r="E459" s="44" t="s">
        <v>710</v>
      </c>
      <c r="F459" s="36">
        <v>240</v>
      </c>
      <c r="G459" s="40">
        <f>G460</f>
        <v>1309</v>
      </c>
      <c r="H459" s="40">
        <f t="shared" si="123"/>
        <v>0</v>
      </c>
      <c r="I459" s="40">
        <f t="shared" si="123"/>
        <v>0</v>
      </c>
    </row>
    <row r="460" spans="1:9" ht="22.5" customHeight="1" x14ac:dyDescent="0.25">
      <c r="A460" s="35" t="s">
        <v>134</v>
      </c>
      <c r="B460" s="36">
        <v>902</v>
      </c>
      <c r="C460" s="37" t="s">
        <v>301</v>
      </c>
      <c r="D460" s="38">
        <v>5</v>
      </c>
      <c r="E460" s="44" t="s">
        <v>710</v>
      </c>
      <c r="F460" s="36">
        <v>244</v>
      </c>
      <c r="G460" s="40">
        <v>1309</v>
      </c>
      <c r="H460" s="40">
        <v>0</v>
      </c>
      <c r="I460" s="120">
        <v>0</v>
      </c>
    </row>
    <row r="461" spans="1:9" ht="48.75" customHeight="1" x14ac:dyDescent="0.25">
      <c r="A461" s="35" t="s">
        <v>711</v>
      </c>
      <c r="B461" s="36">
        <v>902</v>
      </c>
      <c r="C461" s="37" t="s">
        <v>301</v>
      </c>
      <c r="D461" s="38">
        <v>5</v>
      </c>
      <c r="E461" s="44" t="s">
        <v>712</v>
      </c>
      <c r="F461" s="36"/>
      <c r="G461" s="40">
        <f>G462</f>
        <v>1128</v>
      </c>
      <c r="H461" s="40">
        <f t="shared" ref="H461:I463" si="124">H462</f>
        <v>0</v>
      </c>
      <c r="I461" s="40">
        <f t="shared" si="124"/>
        <v>0</v>
      </c>
    </row>
    <row r="462" spans="1:9" ht="22.5" customHeight="1" x14ac:dyDescent="0.25">
      <c r="A462" s="35" t="s">
        <v>676</v>
      </c>
      <c r="B462" s="36">
        <v>902</v>
      </c>
      <c r="C462" s="37" t="s">
        <v>301</v>
      </c>
      <c r="D462" s="38">
        <v>5</v>
      </c>
      <c r="E462" s="44" t="s">
        <v>712</v>
      </c>
      <c r="F462" s="36">
        <v>200</v>
      </c>
      <c r="G462" s="40">
        <f>G463</f>
        <v>1128</v>
      </c>
      <c r="H462" s="40">
        <f t="shared" si="124"/>
        <v>0</v>
      </c>
      <c r="I462" s="40">
        <f t="shared" si="124"/>
        <v>0</v>
      </c>
    </row>
    <row r="463" spans="1:9" ht="36" customHeight="1" x14ac:dyDescent="0.25">
      <c r="A463" s="35" t="s">
        <v>675</v>
      </c>
      <c r="B463" s="36">
        <v>902</v>
      </c>
      <c r="C463" s="37" t="s">
        <v>301</v>
      </c>
      <c r="D463" s="38">
        <v>5</v>
      </c>
      <c r="E463" s="44" t="s">
        <v>712</v>
      </c>
      <c r="F463" s="36">
        <v>240</v>
      </c>
      <c r="G463" s="40">
        <f>G464</f>
        <v>1128</v>
      </c>
      <c r="H463" s="40">
        <f t="shared" si="124"/>
        <v>0</v>
      </c>
      <c r="I463" s="40">
        <f t="shared" si="124"/>
        <v>0</v>
      </c>
    </row>
    <row r="464" spans="1:9" ht="22.5" customHeight="1" x14ac:dyDescent="0.25">
      <c r="A464" s="35" t="s">
        <v>134</v>
      </c>
      <c r="B464" s="36">
        <v>902</v>
      </c>
      <c r="C464" s="37" t="s">
        <v>301</v>
      </c>
      <c r="D464" s="38">
        <v>5</v>
      </c>
      <c r="E464" s="44" t="s">
        <v>712</v>
      </c>
      <c r="F464" s="36">
        <v>244</v>
      </c>
      <c r="G464" s="40">
        <v>1128</v>
      </c>
      <c r="H464" s="40">
        <v>0</v>
      </c>
      <c r="I464" s="40">
        <v>0</v>
      </c>
    </row>
    <row r="465" spans="1:9" x14ac:dyDescent="0.25">
      <c r="A465" s="35" t="s">
        <v>310</v>
      </c>
      <c r="B465" s="36">
        <v>902</v>
      </c>
      <c r="C465" s="37" t="s">
        <v>311</v>
      </c>
      <c r="D465" s="38">
        <v>0</v>
      </c>
      <c r="E465" s="60"/>
      <c r="F465" s="36"/>
      <c r="G465" s="40">
        <f>G487+G466</f>
        <v>31533747.699999999</v>
      </c>
      <c r="H465" s="40">
        <f>H487+H466</f>
        <v>8364387</v>
      </c>
      <c r="I465" s="40">
        <f>I487+I466</f>
        <v>8488649</v>
      </c>
    </row>
    <row r="466" spans="1:9" x14ac:dyDescent="0.25">
      <c r="A466" s="35" t="s">
        <v>713</v>
      </c>
      <c r="B466" s="36">
        <v>902</v>
      </c>
      <c r="C466" s="37" t="s">
        <v>311</v>
      </c>
      <c r="D466" s="38">
        <v>3</v>
      </c>
      <c r="E466" s="60"/>
      <c r="F466" s="36"/>
      <c r="G466" s="40">
        <f>G467+G483</f>
        <v>30503687.699999999</v>
      </c>
      <c r="H466" s="40">
        <f t="shared" ref="H466:I466" si="125">H467+H483</f>
        <v>7334327</v>
      </c>
      <c r="I466" s="40">
        <f t="shared" si="125"/>
        <v>7458589</v>
      </c>
    </row>
    <row r="467" spans="1:9" ht="35.25" customHeight="1" x14ac:dyDescent="0.25">
      <c r="A467" s="35" t="s">
        <v>714</v>
      </c>
      <c r="B467" s="36">
        <v>902</v>
      </c>
      <c r="C467" s="37" t="s">
        <v>311</v>
      </c>
      <c r="D467" s="38">
        <v>3</v>
      </c>
      <c r="E467" s="44" t="s">
        <v>333</v>
      </c>
      <c r="F467" s="36"/>
      <c r="G467" s="40">
        <f>G468</f>
        <v>6847292</v>
      </c>
      <c r="H467" s="40">
        <f t="shared" ref="H467:I467" si="126">H468</f>
        <v>7334327</v>
      </c>
      <c r="I467" s="40">
        <f t="shared" si="126"/>
        <v>7458589</v>
      </c>
    </row>
    <row r="468" spans="1:9" ht="30" x14ac:dyDescent="0.25">
      <c r="A468" s="35" t="s">
        <v>715</v>
      </c>
      <c r="B468" s="36">
        <v>902</v>
      </c>
      <c r="C468" s="37" t="s">
        <v>311</v>
      </c>
      <c r="D468" s="38">
        <v>3</v>
      </c>
      <c r="E468" s="44" t="s">
        <v>634</v>
      </c>
      <c r="F468" s="36"/>
      <c r="G468" s="40">
        <f>G469+G473</f>
        <v>6847292</v>
      </c>
      <c r="H468" s="40">
        <f t="shared" ref="H468:I468" si="127">H469+H473</f>
        <v>7334327</v>
      </c>
      <c r="I468" s="40">
        <f t="shared" si="127"/>
        <v>7458589</v>
      </c>
    </row>
    <row r="469" spans="1:9" ht="45" x14ac:dyDescent="0.25">
      <c r="A469" s="35" t="s">
        <v>716</v>
      </c>
      <c r="B469" s="36">
        <v>902</v>
      </c>
      <c r="C469" s="37" t="s">
        <v>311</v>
      </c>
      <c r="D469" s="38">
        <v>3</v>
      </c>
      <c r="E469" s="44" t="s">
        <v>717</v>
      </c>
      <c r="F469" s="36"/>
      <c r="G469" s="40">
        <f>G470</f>
        <v>64700</v>
      </c>
      <c r="H469" s="40">
        <f t="shared" ref="H469:I471" si="128">H470</f>
        <v>234500</v>
      </c>
      <c r="I469" s="40">
        <f t="shared" si="128"/>
        <v>295000</v>
      </c>
    </row>
    <row r="470" spans="1:9" ht="30" x14ac:dyDescent="0.25">
      <c r="A470" s="35" t="s">
        <v>676</v>
      </c>
      <c r="B470" s="36">
        <v>902</v>
      </c>
      <c r="C470" s="37" t="s">
        <v>311</v>
      </c>
      <c r="D470" s="38">
        <v>3</v>
      </c>
      <c r="E470" s="44" t="s">
        <v>717</v>
      </c>
      <c r="F470" s="36">
        <v>200</v>
      </c>
      <c r="G470" s="40">
        <f>G471</f>
        <v>64700</v>
      </c>
      <c r="H470" s="40">
        <f t="shared" si="128"/>
        <v>234500</v>
      </c>
      <c r="I470" s="40">
        <f t="shared" si="128"/>
        <v>295000</v>
      </c>
    </row>
    <row r="471" spans="1:9" ht="30" x14ac:dyDescent="0.25">
      <c r="A471" s="35" t="s">
        <v>675</v>
      </c>
      <c r="B471" s="36">
        <v>902</v>
      </c>
      <c r="C471" s="37" t="s">
        <v>311</v>
      </c>
      <c r="D471" s="38">
        <v>3</v>
      </c>
      <c r="E471" s="44" t="s">
        <v>717</v>
      </c>
      <c r="F471" s="36">
        <v>240</v>
      </c>
      <c r="G471" s="40">
        <f>G472</f>
        <v>64700</v>
      </c>
      <c r="H471" s="40">
        <f t="shared" si="128"/>
        <v>234500</v>
      </c>
      <c r="I471" s="40">
        <f t="shared" si="128"/>
        <v>295000</v>
      </c>
    </row>
    <row r="472" spans="1:9" ht="20.25" customHeight="1" x14ac:dyDescent="0.25">
      <c r="A472" s="35" t="s">
        <v>134</v>
      </c>
      <c r="B472" s="36">
        <v>902</v>
      </c>
      <c r="C472" s="37" t="s">
        <v>311</v>
      </c>
      <c r="D472" s="38">
        <v>3</v>
      </c>
      <c r="E472" s="44" t="s">
        <v>717</v>
      </c>
      <c r="F472" s="36">
        <v>244</v>
      </c>
      <c r="G472" s="40">
        <v>64700</v>
      </c>
      <c r="H472" s="40">
        <v>234500</v>
      </c>
      <c r="I472" s="120">
        <v>295000</v>
      </c>
    </row>
    <row r="473" spans="1:9" ht="30.75" customHeight="1" x14ac:dyDescent="0.25">
      <c r="A473" s="35" t="s">
        <v>718</v>
      </c>
      <c r="B473" s="36">
        <v>902</v>
      </c>
      <c r="C473" s="37" t="s">
        <v>311</v>
      </c>
      <c r="D473" s="38">
        <v>3</v>
      </c>
      <c r="E473" s="44" t="s">
        <v>635</v>
      </c>
      <c r="F473" s="36"/>
      <c r="G473" s="40">
        <f>G474+G479</f>
        <v>6782592</v>
      </c>
      <c r="H473" s="40">
        <f t="shared" ref="H473:I473" si="129">H474+H479</f>
        <v>7099827</v>
      </c>
      <c r="I473" s="40">
        <f t="shared" si="129"/>
        <v>7163589</v>
      </c>
    </row>
    <row r="474" spans="1:9" ht="50.25" customHeight="1" x14ac:dyDescent="0.25">
      <c r="A474" s="35" t="s">
        <v>678</v>
      </c>
      <c r="B474" s="36">
        <v>902</v>
      </c>
      <c r="C474" s="37" t="s">
        <v>311</v>
      </c>
      <c r="D474" s="38">
        <v>3</v>
      </c>
      <c r="E474" s="44" t="s">
        <v>635</v>
      </c>
      <c r="F474" s="36">
        <v>100</v>
      </c>
      <c r="G474" s="40">
        <f>G475</f>
        <v>6155957</v>
      </c>
      <c r="H474" s="40">
        <f t="shared" ref="H474:I474" si="130">H475</f>
        <v>6228857</v>
      </c>
      <c r="I474" s="40">
        <f t="shared" si="130"/>
        <v>6228857</v>
      </c>
    </row>
    <row r="475" spans="1:9" ht="20.25" customHeight="1" x14ac:dyDescent="0.25">
      <c r="A475" s="35" t="s">
        <v>677</v>
      </c>
      <c r="B475" s="36">
        <v>902</v>
      </c>
      <c r="C475" s="37" t="s">
        <v>311</v>
      </c>
      <c r="D475" s="38">
        <v>3</v>
      </c>
      <c r="E475" s="44" t="s">
        <v>635</v>
      </c>
      <c r="F475" s="36">
        <v>110</v>
      </c>
      <c r="G475" s="40">
        <f>G476+G477+G478</f>
        <v>6155957</v>
      </c>
      <c r="H475" s="40">
        <f t="shared" ref="H475:I475" si="131">H476+H477+H478</f>
        <v>6228857</v>
      </c>
      <c r="I475" s="40">
        <f t="shared" si="131"/>
        <v>6228857</v>
      </c>
    </row>
    <row r="476" spans="1:9" ht="20.25" customHeight="1" x14ac:dyDescent="0.25">
      <c r="A476" s="35" t="s">
        <v>719</v>
      </c>
      <c r="B476" s="36">
        <v>902</v>
      </c>
      <c r="C476" s="37" t="s">
        <v>311</v>
      </c>
      <c r="D476" s="38">
        <v>3</v>
      </c>
      <c r="E476" s="44" t="s">
        <v>635</v>
      </c>
      <c r="F476" s="36">
        <v>111</v>
      </c>
      <c r="G476" s="40">
        <v>4536065</v>
      </c>
      <c r="H476" s="40">
        <v>4536065</v>
      </c>
      <c r="I476" s="120">
        <v>4536065</v>
      </c>
    </row>
    <row r="477" spans="1:9" ht="20.25" customHeight="1" x14ac:dyDescent="0.25">
      <c r="A477" s="35" t="s">
        <v>686</v>
      </c>
      <c r="B477" s="36">
        <v>902</v>
      </c>
      <c r="C477" s="37" t="s">
        <v>311</v>
      </c>
      <c r="D477" s="38">
        <v>3</v>
      </c>
      <c r="E477" s="44" t="s">
        <v>635</v>
      </c>
      <c r="F477" s="36">
        <v>112</v>
      </c>
      <c r="G477" s="40">
        <v>250000</v>
      </c>
      <c r="H477" s="40">
        <v>322900</v>
      </c>
      <c r="I477" s="120">
        <v>322900</v>
      </c>
    </row>
    <row r="478" spans="1:9" ht="28.5" customHeight="1" x14ac:dyDescent="0.25">
      <c r="A478" s="35" t="s">
        <v>720</v>
      </c>
      <c r="B478" s="36">
        <v>902</v>
      </c>
      <c r="C478" s="37" t="s">
        <v>311</v>
      </c>
      <c r="D478" s="38">
        <v>3</v>
      </c>
      <c r="E478" s="44" t="s">
        <v>635</v>
      </c>
      <c r="F478" s="36">
        <v>119</v>
      </c>
      <c r="G478" s="40">
        <v>1369892</v>
      </c>
      <c r="H478" s="40">
        <v>1369892</v>
      </c>
      <c r="I478" s="120">
        <v>1369892</v>
      </c>
    </row>
    <row r="479" spans="1:9" ht="20.25" customHeight="1" x14ac:dyDescent="0.25">
      <c r="A479" s="35" t="s">
        <v>676</v>
      </c>
      <c r="B479" s="36">
        <v>902</v>
      </c>
      <c r="C479" s="37" t="s">
        <v>311</v>
      </c>
      <c r="D479" s="38">
        <v>3</v>
      </c>
      <c r="E479" s="44" t="s">
        <v>635</v>
      </c>
      <c r="F479" s="36">
        <v>200</v>
      </c>
      <c r="G479" s="40">
        <f>G480</f>
        <v>626635</v>
      </c>
      <c r="H479" s="40">
        <f t="shared" ref="H479:I479" si="132">H480</f>
        <v>870970</v>
      </c>
      <c r="I479" s="40">
        <f t="shared" si="132"/>
        <v>934732</v>
      </c>
    </row>
    <row r="480" spans="1:9" ht="28.5" customHeight="1" x14ac:dyDescent="0.25">
      <c r="A480" s="35" t="s">
        <v>675</v>
      </c>
      <c r="B480" s="36">
        <v>902</v>
      </c>
      <c r="C480" s="37" t="s">
        <v>311</v>
      </c>
      <c r="D480" s="38">
        <v>3</v>
      </c>
      <c r="E480" s="44" t="s">
        <v>635</v>
      </c>
      <c r="F480" s="36">
        <v>240</v>
      </c>
      <c r="G480" s="40">
        <f>G481+G482</f>
        <v>626635</v>
      </c>
      <c r="H480" s="40">
        <f t="shared" ref="H480:I480" si="133">H481+H482</f>
        <v>870970</v>
      </c>
      <c r="I480" s="40">
        <f t="shared" si="133"/>
        <v>934732</v>
      </c>
    </row>
    <row r="481" spans="1:9" ht="20.25" customHeight="1" x14ac:dyDescent="0.25">
      <c r="A481" s="35" t="s">
        <v>134</v>
      </c>
      <c r="B481" s="36">
        <v>902</v>
      </c>
      <c r="C481" s="37" t="s">
        <v>311</v>
      </c>
      <c r="D481" s="38">
        <v>3</v>
      </c>
      <c r="E481" s="44" t="s">
        <v>635</v>
      </c>
      <c r="F481" s="36">
        <v>244</v>
      </c>
      <c r="G481" s="40">
        <v>377700</v>
      </c>
      <c r="H481" s="40">
        <v>571136</v>
      </c>
      <c r="I481" s="120">
        <v>571140</v>
      </c>
    </row>
    <row r="482" spans="1:9" ht="20.25" customHeight="1" x14ac:dyDescent="0.25">
      <c r="A482" s="35" t="s">
        <v>721</v>
      </c>
      <c r="B482" s="36">
        <v>902</v>
      </c>
      <c r="C482" s="37" t="s">
        <v>311</v>
      </c>
      <c r="D482" s="38">
        <v>3</v>
      </c>
      <c r="E482" s="44" t="s">
        <v>635</v>
      </c>
      <c r="F482" s="36">
        <v>247</v>
      </c>
      <c r="G482" s="40">
        <v>248935</v>
      </c>
      <c r="H482" s="40">
        <v>299834</v>
      </c>
      <c r="I482" s="120">
        <v>363592</v>
      </c>
    </row>
    <row r="483" spans="1:9" ht="47.25" customHeight="1" x14ac:dyDescent="0.25">
      <c r="A483" s="35" t="s">
        <v>722</v>
      </c>
      <c r="B483" s="36">
        <v>902</v>
      </c>
      <c r="C483" s="37" t="s">
        <v>311</v>
      </c>
      <c r="D483" s="38">
        <v>3</v>
      </c>
      <c r="E483" s="44" t="s">
        <v>724</v>
      </c>
      <c r="F483" s="36"/>
      <c r="G483" s="40">
        <f>G484</f>
        <v>23656395.699999999</v>
      </c>
      <c r="H483" s="40">
        <v>0</v>
      </c>
      <c r="I483" s="120">
        <v>0</v>
      </c>
    </row>
    <row r="484" spans="1:9" ht="20.25" customHeight="1" x14ac:dyDescent="0.25">
      <c r="A484" s="35" t="s">
        <v>676</v>
      </c>
      <c r="B484" s="36">
        <v>902</v>
      </c>
      <c r="C484" s="37" t="s">
        <v>311</v>
      </c>
      <c r="D484" s="38">
        <v>3</v>
      </c>
      <c r="E484" s="44" t="s">
        <v>724</v>
      </c>
      <c r="F484" s="36">
        <v>200</v>
      </c>
      <c r="G484" s="40">
        <f>G485</f>
        <v>23656395.699999999</v>
      </c>
      <c r="H484" s="40">
        <v>0</v>
      </c>
      <c r="I484" s="120">
        <v>0</v>
      </c>
    </row>
    <row r="485" spans="1:9" ht="28.5" customHeight="1" x14ac:dyDescent="0.25">
      <c r="A485" s="35" t="s">
        <v>675</v>
      </c>
      <c r="B485" s="36">
        <v>902</v>
      </c>
      <c r="C485" s="37" t="s">
        <v>311</v>
      </c>
      <c r="D485" s="38">
        <v>3</v>
      </c>
      <c r="E485" s="44" t="s">
        <v>724</v>
      </c>
      <c r="F485" s="36">
        <v>240</v>
      </c>
      <c r="G485" s="40">
        <f>G486</f>
        <v>23656395.699999999</v>
      </c>
      <c r="H485" s="40">
        <v>0</v>
      </c>
      <c r="I485" s="120">
        <v>0</v>
      </c>
    </row>
    <row r="486" spans="1:9" ht="33" customHeight="1" x14ac:dyDescent="0.25">
      <c r="A486" s="35" t="s">
        <v>723</v>
      </c>
      <c r="B486" s="36">
        <v>902</v>
      </c>
      <c r="C486" s="37" t="s">
        <v>311</v>
      </c>
      <c r="D486" s="38">
        <v>3</v>
      </c>
      <c r="E486" s="44" t="s">
        <v>724</v>
      </c>
      <c r="F486" s="36">
        <v>243</v>
      </c>
      <c r="G486" s="40">
        <v>23656395.699999999</v>
      </c>
      <c r="H486" s="40">
        <v>0</v>
      </c>
      <c r="I486" s="120">
        <v>0</v>
      </c>
    </row>
    <row r="487" spans="1:9" ht="25.5" customHeight="1" x14ac:dyDescent="0.25">
      <c r="A487" s="35" t="s">
        <v>312</v>
      </c>
      <c r="B487" s="36">
        <v>902</v>
      </c>
      <c r="C487" s="37" t="s">
        <v>311</v>
      </c>
      <c r="D487" s="38">
        <v>7</v>
      </c>
      <c r="E487" s="121"/>
      <c r="F487" s="36"/>
      <c r="G487" s="40">
        <f>G488+G495</f>
        <v>1030060</v>
      </c>
      <c r="H487" s="40">
        <f t="shared" ref="H487:I487" si="134">H488+H495</f>
        <v>1030060</v>
      </c>
      <c r="I487" s="40">
        <f t="shared" si="134"/>
        <v>1030060</v>
      </c>
    </row>
    <row r="488" spans="1:9" ht="48.75" customHeight="1" x14ac:dyDescent="0.25">
      <c r="A488" s="35" t="s">
        <v>58</v>
      </c>
      <c r="B488" s="36">
        <v>902</v>
      </c>
      <c r="C488" s="37" t="s">
        <v>311</v>
      </c>
      <c r="D488" s="38">
        <v>7</v>
      </c>
      <c r="E488" s="38" t="s">
        <v>59</v>
      </c>
      <c r="F488" s="36"/>
      <c r="G488" s="40">
        <f t="shared" ref="G488:I493" si="135">G489</f>
        <v>130060</v>
      </c>
      <c r="H488" s="40">
        <f t="shared" si="135"/>
        <v>130060</v>
      </c>
      <c r="I488" s="41">
        <f t="shared" si="135"/>
        <v>130060</v>
      </c>
    </row>
    <row r="489" spans="1:9" ht="45" customHeight="1" x14ac:dyDescent="0.25">
      <c r="A489" s="35" t="s">
        <v>60</v>
      </c>
      <c r="B489" s="36">
        <v>902</v>
      </c>
      <c r="C489" s="37" t="s">
        <v>311</v>
      </c>
      <c r="D489" s="38">
        <v>7</v>
      </c>
      <c r="E489" s="38" t="s">
        <v>61</v>
      </c>
      <c r="F489" s="36"/>
      <c r="G489" s="40">
        <f t="shared" si="135"/>
        <v>130060</v>
      </c>
      <c r="H489" s="40">
        <f t="shared" si="135"/>
        <v>130060</v>
      </c>
      <c r="I489" s="41">
        <f t="shared" si="135"/>
        <v>130060</v>
      </c>
    </row>
    <row r="490" spans="1:9" ht="30" x14ac:dyDescent="0.25">
      <c r="A490" s="35" t="s">
        <v>62</v>
      </c>
      <c r="B490" s="36">
        <v>902</v>
      </c>
      <c r="C490" s="37" t="s">
        <v>311</v>
      </c>
      <c r="D490" s="38">
        <v>7</v>
      </c>
      <c r="E490" s="38" t="s">
        <v>63</v>
      </c>
      <c r="F490" s="36"/>
      <c r="G490" s="40">
        <f t="shared" si="135"/>
        <v>130060</v>
      </c>
      <c r="H490" s="40">
        <f t="shared" si="135"/>
        <v>130060</v>
      </c>
      <c r="I490" s="41">
        <f t="shared" si="135"/>
        <v>130060</v>
      </c>
    </row>
    <row r="491" spans="1:9" ht="49.5" customHeight="1" x14ac:dyDescent="0.25">
      <c r="A491" s="35" t="s">
        <v>168</v>
      </c>
      <c r="B491" s="36">
        <v>902</v>
      </c>
      <c r="C491" s="37" t="s">
        <v>311</v>
      </c>
      <c r="D491" s="38">
        <v>7</v>
      </c>
      <c r="E491" s="38" t="s">
        <v>313</v>
      </c>
      <c r="F491" s="36"/>
      <c r="G491" s="40">
        <f t="shared" si="135"/>
        <v>130060</v>
      </c>
      <c r="H491" s="40">
        <f t="shared" si="135"/>
        <v>130060</v>
      </c>
      <c r="I491" s="41">
        <f t="shared" si="135"/>
        <v>130060</v>
      </c>
    </row>
    <row r="492" spans="1:9" ht="36" customHeight="1" x14ac:dyDescent="0.25">
      <c r="A492" s="35" t="s">
        <v>26</v>
      </c>
      <c r="B492" s="36">
        <v>902</v>
      </c>
      <c r="C492" s="37" t="s">
        <v>311</v>
      </c>
      <c r="D492" s="38">
        <v>7</v>
      </c>
      <c r="E492" s="38" t="str">
        <f>E491</f>
        <v>04 1 01 09990</v>
      </c>
      <c r="F492" s="36">
        <v>200</v>
      </c>
      <c r="G492" s="40">
        <f t="shared" si="135"/>
        <v>130060</v>
      </c>
      <c r="H492" s="40">
        <f t="shared" si="135"/>
        <v>130060</v>
      </c>
      <c r="I492" s="41">
        <f t="shared" si="135"/>
        <v>130060</v>
      </c>
    </row>
    <row r="493" spans="1:9" ht="30.75" customHeight="1" x14ac:dyDescent="0.25">
      <c r="A493" s="35" t="s">
        <v>27</v>
      </c>
      <c r="B493" s="36">
        <v>902</v>
      </c>
      <c r="C493" s="37" t="s">
        <v>311</v>
      </c>
      <c r="D493" s="38">
        <v>7</v>
      </c>
      <c r="E493" s="38" t="str">
        <f>E492</f>
        <v>04 1 01 09990</v>
      </c>
      <c r="F493" s="36">
        <v>240</v>
      </c>
      <c r="G493" s="40">
        <f t="shared" si="135"/>
        <v>130060</v>
      </c>
      <c r="H493" s="40">
        <f t="shared" si="135"/>
        <v>130060</v>
      </c>
      <c r="I493" s="41">
        <f t="shared" si="135"/>
        <v>130060</v>
      </c>
    </row>
    <row r="494" spans="1:9" ht="21" customHeight="1" x14ac:dyDescent="0.25">
      <c r="A494" s="35" t="s">
        <v>66</v>
      </c>
      <c r="B494" s="36">
        <v>902</v>
      </c>
      <c r="C494" s="37" t="s">
        <v>311</v>
      </c>
      <c r="D494" s="38">
        <v>7</v>
      </c>
      <c r="E494" s="38" t="str">
        <f>E493</f>
        <v>04 1 01 09990</v>
      </c>
      <c r="F494" s="36">
        <v>244</v>
      </c>
      <c r="G494" s="40">
        <v>130060</v>
      </c>
      <c r="H494" s="40">
        <v>130060</v>
      </c>
      <c r="I494" s="41">
        <v>130060</v>
      </c>
    </row>
    <row r="495" spans="1:9" ht="52.5" customHeight="1" x14ac:dyDescent="0.25">
      <c r="A495" s="35" t="s">
        <v>725</v>
      </c>
      <c r="B495" s="36">
        <v>902</v>
      </c>
      <c r="C495" s="37" t="s">
        <v>311</v>
      </c>
      <c r="D495" s="38">
        <v>7</v>
      </c>
      <c r="E495" s="38" t="s">
        <v>732</v>
      </c>
      <c r="F495" s="36"/>
      <c r="G495" s="40">
        <f t="shared" ref="G495:I500" si="136">G496</f>
        <v>900000</v>
      </c>
      <c r="H495" s="40">
        <f t="shared" si="136"/>
        <v>900000</v>
      </c>
      <c r="I495" s="40">
        <f t="shared" si="136"/>
        <v>900000</v>
      </c>
    </row>
    <row r="496" spans="1:9" ht="21" customHeight="1" x14ac:dyDescent="0.25">
      <c r="A496" s="35" t="s">
        <v>726</v>
      </c>
      <c r="B496" s="36">
        <v>902</v>
      </c>
      <c r="C496" s="37" t="s">
        <v>311</v>
      </c>
      <c r="D496" s="38">
        <v>7</v>
      </c>
      <c r="E496" s="38" t="s">
        <v>733</v>
      </c>
      <c r="F496" s="36"/>
      <c r="G496" s="40">
        <f t="shared" si="136"/>
        <v>900000</v>
      </c>
      <c r="H496" s="40">
        <f t="shared" si="136"/>
        <v>900000</v>
      </c>
      <c r="I496" s="40">
        <f t="shared" si="136"/>
        <v>900000</v>
      </c>
    </row>
    <row r="497" spans="1:9" ht="23.25" customHeight="1" x14ac:dyDescent="0.25">
      <c r="A497" s="35" t="s">
        <v>727</v>
      </c>
      <c r="B497" s="36">
        <v>902</v>
      </c>
      <c r="C497" s="37" t="s">
        <v>311</v>
      </c>
      <c r="D497" s="38">
        <v>7</v>
      </c>
      <c r="E497" s="38" t="s">
        <v>734</v>
      </c>
      <c r="F497" s="36"/>
      <c r="G497" s="40">
        <f t="shared" si="136"/>
        <v>900000</v>
      </c>
      <c r="H497" s="40">
        <f t="shared" si="136"/>
        <v>900000</v>
      </c>
      <c r="I497" s="40">
        <f t="shared" si="136"/>
        <v>900000</v>
      </c>
    </row>
    <row r="498" spans="1:9" ht="52.5" customHeight="1" x14ac:dyDescent="0.25">
      <c r="A498" s="35" t="s">
        <v>728</v>
      </c>
      <c r="B498" s="36">
        <v>902</v>
      </c>
      <c r="C498" s="37" t="s">
        <v>311</v>
      </c>
      <c r="D498" s="38">
        <v>7</v>
      </c>
      <c r="E498" s="38" t="s">
        <v>735</v>
      </c>
      <c r="F498" s="36"/>
      <c r="G498" s="40">
        <f t="shared" si="136"/>
        <v>900000</v>
      </c>
      <c r="H498" s="40">
        <f t="shared" si="136"/>
        <v>900000</v>
      </c>
      <c r="I498" s="40">
        <f t="shared" si="136"/>
        <v>900000</v>
      </c>
    </row>
    <row r="499" spans="1:9" ht="20.25" customHeight="1" x14ac:dyDescent="0.25">
      <c r="A499" s="35" t="s">
        <v>729</v>
      </c>
      <c r="B499" s="36">
        <v>902</v>
      </c>
      <c r="C499" s="37" t="s">
        <v>311</v>
      </c>
      <c r="D499" s="38">
        <v>7</v>
      </c>
      <c r="E499" s="38" t="s">
        <v>735</v>
      </c>
      <c r="F499" s="36">
        <v>200</v>
      </c>
      <c r="G499" s="40">
        <f t="shared" si="136"/>
        <v>900000</v>
      </c>
      <c r="H499" s="40">
        <f t="shared" si="136"/>
        <v>900000</v>
      </c>
      <c r="I499" s="40">
        <f t="shared" si="136"/>
        <v>900000</v>
      </c>
    </row>
    <row r="500" spans="1:9" ht="33" customHeight="1" x14ac:dyDescent="0.25">
      <c r="A500" s="35" t="s">
        <v>730</v>
      </c>
      <c r="B500" s="36">
        <v>902</v>
      </c>
      <c r="C500" s="37" t="s">
        <v>311</v>
      </c>
      <c r="D500" s="38">
        <v>7</v>
      </c>
      <c r="E500" s="38" t="s">
        <v>735</v>
      </c>
      <c r="F500" s="36">
        <v>240</v>
      </c>
      <c r="G500" s="40">
        <f t="shared" si="136"/>
        <v>900000</v>
      </c>
      <c r="H500" s="40">
        <f t="shared" si="136"/>
        <v>900000</v>
      </c>
      <c r="I500" s="40">
        <f t="shared" si="136"/>
        <v>900000</v>
      </c>
    </row>
    <row r="501" spans="1:9" ht="21" customHeight="1" x14ac:dyDescent="0.25">
      <c r="A501" s="35" t="s">
        <v>731</v>
      </c>
      <c r="B501" s="36">
        <v>902</v>
      </c>
      <c r="C501" s="37" t="s">
        <v>311</v>
      </c>
      <c r="D501" s="38">
        <v>7</v>
      </c>
      <c r="E501" s="38" t="s">
        <v>735</v>
      </c>
      <c r="F501" s="36">
        <v>244</v>
      </c>
      <c r="G501" s="40">
        <v>900000</v>
      </c>
      <c r="H501" s="40">
        <v>900000</v>
      </c>
      <c r="I501" s="41">
        <v>900000</v>
      </c>
    </row>
    <row r="502" spans="1:9" ht="22.5" customHeight="1" x14ac:dyDescent="0.25">
      <c r="A502" s="35" t="s">
        <v>323</v>
      </c>
      <c r="B502" s="36">
        <v>902</v>
      </c>
      <c r="C502" s="37" t="s">
        <v>324</v>
      </c>
      <c r="D502" s="38">
        <v>0</v>
      </c>
      <c r="E502" s="38"/>
      <c r="F502" s="36"/>
      <c r="G502" s="40">
        <f t="shared" ref="G502:I541" si="137">G503</f>
        <v>46924703.030000001</v>
      </c>
      <c r="H502" s="40">
        <f t="shared" si="137"/>
        <v>47315943.030000001</v>
      </c>
      <c r="I502" s="41">
        <f t="shared" si="137"/>
        <v>46424863.030000001</v>
      </c>
    </row>
    <row r="503" spans="1:9" ht="20.25" customHeight="1" x14ac:dyDescent="0.25">
      <c r="A503" s="35" t="s">
        <v>325</v>
      </c>
      <c r="B503" s="36">
        <v>902</v>
      </c>
      <c r="C503" s="37" t="s">
        <v>324</v>
      </c>
      <c r="D503" s="38">
        <v>1</v>
      </c>
      <c r="E503" s="38"/>
      <c r="F503" s="36"/>
      <c r="G503" s="40">
        <f>G504+G511+G524</f>
        <v>46924703.030000001</v>
      </c>
      <c r="H503" s="40">
        <f>H504+H511+H524</f>
        <v>47315943.030000001</v>
      </c>
      <c r="I503" s="41">
        <f>I504+I511+I524</f>
        <v>46424863.030000001</v>
      </c>
    </row>
    <row r="504" spans="1:9" ht="49.5" customHeight="1" x14ac:dyDescent="0.25">
      <c r="A504" s="35" t="s">
        <v>58</v>
      </c>
      <c r="B504" s="36">
        <v>902</v>
      </c>
      <c r="C504" s="37" t="s">
        <v>324</v>
      </c>
      <c r="D504" s="38">
        <v>1</v>
      </c>
      <c r="E504" s="38" t="s">
        <v>59</v>
      </c>
      <c r="F504" s="36"/>
      <c r="G504" s="40">
        <f t="shared" ref="G504:I509" si="138">G505</f>
        <v>301240</v>
      </c>
      <c r="H504" s="40">
        <f t="shared" si="138"/>
        <v>356400</v>
      </c>
      <c r="I504" s="41">
        <f t="shared" si="138"/>
        <v>356400</v>
      </c>
    </row>
    <row r="505" spans="1:9" ht="30" x14ac:dyDescent="0.25">
      <c r="A505" s="35" t="s">
        <v>326</v>
      </c>
      <c r="B505" s="36">
        <v>902</v>
      </c>
      <c r="C505" s="37" t="s">
        <v>324</v>
      </c>
      <c r="D505" s="38">
        <v>1</v>
      </c>
      <c r="E505" s="38" t="s">
        <v>191</v>
      </c>
      <c r="F505" s="36"/>
      <c r="G505" s="40">
        <f t="shared" si="138"/>
        <v>301240</v>
      </c>
      <c r="H505" s="40">
        <f t="shared" si="138"/>
        <v>356400</v>
      </c>
      <c r="I505" s="41">
        <f t="shared" si="138"/>
        <v>356400</v>
      </c>
    </row>
    <row r="506" spans="1:9" ht="38.25" customHeight="1" x14ac:dyDescent="0.25">
      <c r="A506" s="35" t="s">
        <v>327</v>
      </c>
      <c r="B506" s="36">
        <v>902</v>
      </c>
      <c r="C506" s="37" t="s">
        <v>324</v>
      </c>
      <c r="D506" s="38">
        <v>1</v>
      </c>
      <c r="E506" s="38" t="s">
        <v>193</v>
      </c>
      <c r="F506" s="36"/>
      <c r="G506" s="40">
        <f t="shared" si="138"/>
        <v>301240</v>
      </c>
      <c r="H506" s="40">
        <f t="shared" si="138"/>
        <v>356400</v>
      </c>
      <c r="I506" s="41">
        <f t="shared" si="138"/>
        <v>356400</v>
      </c>
    </row>
    <row r="507" spans="1:9" ht="53.25" customHeight="1" x14ac:dyDescent="0.25">
      <c r="A507" s="35" t="s">
        <v>168</v>
      </c>
      <c r="B507" s="36">
        <v>902</v>
      </c>
      <c r="C507" s="37" t="s">
        <v>324</v>
      </c>
      <c r="D507" s="38">
        <v>1</v>
      </c>
      <c r="E507" s="38" t="s">
        <v>195</v>
      </c>
      <c r="F507" s="36"/>
      <c r="G507" s="40">
        <f t="shared" si="138"/>
        <v>301240</v>
      </c>
      <c r="H507" s="40">
        <f t="shared" si="138"/>
        <v>356400</v>
      </c>
      <c r="I507" s="41">
        <f t="shared" si="138"/>
        <v>356400</v>
      </c>
    </row>
    <row r="508" spans="1:9" ht="34.5" customHeight="1" x14ac:dyDescent="0.25">
      <c r="A508" s="35" t="s">
        <v>627</v>
      </c>
      <c r="B508" s="36">
        <v>902</v>
      </c>
      <c r="C508" s="37" t="s">
        <v>324</v>
      </c>
      <c r="D508" s="38">
        <v>1</v>
      </c>
      <c r="E508" s="38" t="s">
        <v>195</v>
      </c>
      <c r="F508" s="36">
        <v>600</v>
      </c>
      <c r="G508" s="40">
        <f t="shared" si="138"/>
        <v>301240</v>
      </c>
      <c r="H508" s="40">
        <f t="shared" si="138"/>
        <v>356400</v>
      </c>
      <c r="I508" s="41">
        <f t="shared" si="138"/>
        <v>356400</v>
      </c>
    </row>
    <row r="509" spans="1:9" ht="21.75" customHeight="1" x14ac:dyDescent="0.25">
      <c r="A509" s="35" t="s">
        <v>628</v>
      </c>
      <c r="B509" s="36">
        <v>902</v>
      </c>
      <c r="C509" s="37" t="s">
        <v>324</v>
      </c>
      <c r="D509" s="38">
        <v>1</v>
      </c>
      <c r="E509" s="38" t="s">
        <v>195</v>
      </c>
      <c r="F509" s="36">
        <v>610</v>
      </c>
      <c r="G509" s="40">
        <f t="shared" si="138"/>
        <v>301240</v>
      </c>
      <c r="H509" s="40">
        <f t="shared" si="138"/>
        <v>356400</v>
      </c>
      <c r="I509" s="41">
        <f t="shared" si="138"/>
        <v>356400</v>
      </c>
    </row>
    <row r="510" spans="1:9" ht="19.5" customHeight="1" x14ac:dyDescent="0.25">
      <c r="A510" s="35" t="s">
        <v>629</v>
      </c>
      <c r="B510" s="36">
        <v>902</v>
      </c>
      <c r="C510" s="37" t="s">
        <v>324</v>
      </c>
      <c r="D510" s="38">
        <v>1</v>
      </c>
      <c r="E510" s="38" t="s">
        <v>195</v>
      </c>
      <c r="F510" s="36">
        <v>612</v>
      </c>
      <c r="G510" s="40">
        <v>301240</v>
      </c>
      <c r="H510" s="40">
        <v>356400</v>
      </c>
      <c r="I510" s="41">
        <v>356400</v>
      </c>
    </row>
    <row r="511" spans="1:9" ht="63.75" customHeight="1" x14ac:dyDescent="0.25">
      <c r="A511" s="35" t="s">
        <v>328</v>
      </c>
      <c r="B511" s="36">
        <v>902</v>
      </c>
      <c r="C511" s="37" t="s">
        <v>324</v>
      </c>
      <c r="D511" s="38">
        <v>1</v>
      </c>
      <c r="E511" s="38" t="s">
        <v>163</v>
      </c>
      <c r="F511" s="36"/>
      <c r="G511" s="40">
        <f>G512+G518</f>
        <v>404625</v>
      </c>
      <c r="H511" s="40">
        <f t="shared" ref="H511:I511" si="139">H512+H518</f>
        <v>253625</v>
      </c>
      <c r="I511" s="41">
        <f t="shared" si="139"/>
        <v>253625</v>
      </c>
    </row>
    <row r="512" spans="1:9" ht="42.75" hidden="1" customHeight="1" x14ac:dyDescent="0.25">
      <c r="A512" s="35" t="s">
        <v>668</v>
      </c>
      <c r="B512" s="18">
        <v>902</v>
      </c>
      <c r="C512" s="23" t="s">
        <v>324</v>
      </c>
      <c r="D512" s="28">
        <v>1</v>
      </c>
      <c r="E512" s="28" t="s">
        <v>172</v>
      </c>
      <c r="F512" s="36"/>
      <c r="G512" s="40">
        <f>G513</f>
        <v>0</v>
      </c>
      <c r="H512" s="40">
        <f t="shared" ref="H512:I516" si="140">H513</f>
        <v>0</v>
      </c>
      <c r="I512" s="41">
        <f t="shared" si="140"/>
        <v>0</v>
      </c>
    </row>
    <row r="513" spans="1:9" ht="34.5" hidden="1" customHeight="1" x14ac:dyDescent="0.25">
      <c r="A513" s="35" t="s">
        <v>669</v>
      </c>
      <c r="B513" s="36">
        <v>902</v>
      </c>
      <c r="C513" s="37" t="s">
        <v>324</v>
      </c>
      <c r="D513" s="38">
        <v>1</v>
      </c>
      <c r="E513" s="38" t="s">
        <v>181</v>
      </c>
      <c r="F513" s="36"/>
      <c r="G513" s="40">
        <f>G514</f>
        <v>0</v>
      </c>
      <c r="H513" s="40">
        <f t="shared" si="140"/>
        <v>0</v>
      </c>
      <c r="I513" s="41">
        <f t="shared" si="140"/>
        <v>0</v>
      </c>
    </row>
    <row r="514" spans="1:9" ht="42" hidden="1" customHeight="1" x14ac:dyDescent="0.25">
      <c r="A514" s="35" t="s">
        <v>670</v>
      </c>
      <c r="B514" s="36">
        <v>902</v>
      </c>
      <c r="C514" s="37" t="s">
        <v>324</v>
      </c>
      <c r="D514" s="38">
        <v>1</v>
      </c>
      <c r="E514" s="38" t="s">
        <v>671</v>
      </c>
      <c r="F514" s="36"/>
      <c r="G514" s="40">
        <f>G515</f>
        <v>0</v>
      </c>
      <c r="H514" s="40">
        <f t="shared" si="140"/>
        <v>0</v>
      </c>
      <c r="I514" s="41">
        <f t="shared" si="140"/>
        <v>0</v>
      </c>
    </row>
    <row r="515" spans="1:9" ht="33" hidden="1" customHeight="1" x14ac:dyDescent="0.25">
      <c r="A515" s="35" t="s">
        <v>672</v>
      </c>
      <c r="B515" s="36">
        <v>902</v>
      </c>
      <c r="C515" s="37" t="s">
        <v>324</v>
      </c>
      <c r="D515" s="38">
        <v>1</v>
      </c>
      <c r="E515" s="38" t="s">
        <v>671</v>
      </c>
      <c r="F515" s="36">
        <v>600</v>
      </c>
      <c r="G515" s="40">
        <f>G516</f>
        <v>0</v>
      </c>
      <c r="H515" s="40">
        <f t="shared" si="140"/>
        <v>0</v>
      </c>
      <c r="I515" s="41">
        <f t="shared" si="140"/>
        <v>0</v>
      </c>
    </row>
    <row r="516" spans="1:9" ht="20.25" hidden="1" customHeight="1" x14ac:dyDescent="0.25">
      <c r="A516" s="35" t="s">
        <v>673</v>
      </c>
      <c r="B516" s="36">
        <v>902</v>
      </c>
      <c r="C516" s="37" t="s">
        <v>324</v>
      </c>
      <c r="D516" s="38">
        <v>1</v>
      </c>
      <c r="E516" s="38" t="s">
        <v>671</v>
      </c>
      <c r="F516" s="36">
        <v>610</v>
      </c>
      <c r="G516" s="40">
        <f>G517</f>
        <v>0</v>
      </c>
      <c r="H516" s="40">
        <f t="shared" si="140"/>
        <v>0</v>
      </c>
      <c r="I516" s="41">
        <f t="shared" si="140"/>
        <v>0</v>
      </c>
    </row>
    <row r="517" spans="1:9" ht="23.25" hidden="1" customHeight="1" x14ac:dyDescent="0.25">
      <c r="A517" s="35" t="s">
        <v>674</v>
      </c>
      <c r="B517" s="36">
        <v>902</v>
      </c>
      <c r="C517" s="37" t="s">
        <v>324</v>
      </c>
      <c r="D517" s="38">
        <v>1</v>
      </c>
      <c r="E517" s="38" t="s">
        <v>671</v>
      </c>
      <c r="F517" s="36">
        <v>612</v>
      </c>
      <c r="G517" s="40">
        <v>0</v>
      </c>
      <c r="H517" s="40">
        <v>0</v>
      </c>
      <c r="I517" s="41">
        <v>0</v>
      </c>
    </row>
    <row r="518" spans="1:9" ht="35.25" customHeight="1" x14ac:dyDescent="0.25">
      <c r="A518" s="35" t="s">
        <v>329</v>
      </c>
      <c r="B518" s="36">
        <v>902</v>
      </c>
      <c r="C518" s="37" t="s">
        <v>324</v>
      </c>
      <c r="D518" s="38">
        <v>1</v>
      </c>
      <c r="E518" s="38" t="s">
        <v>184</v>
      </c>
      <c r="F518" s="36"/>
      <c r="G518" s="40">
        <f t="shared" ref="G518:I522" si="141">G519</f>
        <v>404625</v>
      </c>
      <c r="H518" s="40">
        <f t="shared" si="141"/>
        <v>253625</v>
      </c>
      <c r="I518" s="41">
        <f t="shared" si="141"/>
        <v>253625</v>
      </c>
    </row>
    <row r="519" spans="1:9" ht="53.25" customHeight="1" x14ac:dyDescent="0.25">
      <c r="A519" s="35" t="s">
        <v>330</v>
      </c>
      <c r="B519" s="36">
        <v>902</v>
      </c>
      <c r="C519" s="37" t="s">
        <v>324</v>
      </c>
      <c r="D519" s="38">
        <v>1</v>
      </c>
      <c r="E519" s="38" t="s">
        <v>186</v>
      </c>
      <c r="F519" s="36"/>
      <c r="G519" s="40">
        <f t="shared" si="141"/>
        <v>404625</v>
      </c>
      <c r="H519" s="40">
        <f t="shared" si="141"/>
        <v>253625</v>
      </c>
      <c r="I519" s="41">
        <f t="shared" si="141"/>
        <v>253625</v>
      </c>
    </row>
    <row r="520" spans="1:9" ht="48" customHeight="1" x14ac:dyDescent="0.25">
      <c r="A520" s="35" t="s">
        <v>331</v>
      </c>
      <c r="B520" s="36">
        <v>902</v>
      </c>
      <c r="C520" s="37" t="s">
        <v>324</v>
      </c>
      <c r="D520" s="38">
        <v>1</v>
      </c>
      <c r="E520" s="38" t="s">
        <v>187</v>
      </c>
      <c r="F520" s="36"/>
      <c r="G520" s="40">
        <f t="shared" si="141"/>
        <v>404625</v>
      </c>
      <c r="H520" s="40">
        <f t="shared" si="141"/>
        <v>253625</v>
      </c>
      <c r="I520" s="41">
        <f t="shared" si="141"/>
        <v>253625</v>
      </c>
    </row>
    <row r="521" spans="1:9" ht="30.75" customHeight="1" x14ac:dyDescent="0.25">
      <c r="A521" s="35" t="s">
        <v>627</v>
      </c>
      <c r="B521" s="36">
        <v>902</v>
      </c>
      <c r="C521" s="37" t="s">
        <v>324</v>
      </c>
      <c r="D521" s="38">
        <v>1</v>
      </c>
      <c r="E521" s="38" t="s">
        <v>187</v>
      </c>
      <c r="F521" s="36">
        <v>600</v>
      </c>
      <c r="G521" s="40">
        <f t="shared" si="141"/>
        <v>404625</v>
      </c>
      <c r="H521" s="40">
        <f t="shared" si="141"/>
        <v>253625</v>
      </c>
      <c r="I521" s="41">
        <f t="shared" si="141"/>
        <v>253625</v>
      </c>
    </row>
    <row r="522" spans="1:9" ht="25.5" customHeight="1" x14ac:dyDescent="0.25">
      <c r="A522" s="35" t="s">
        <v>628</v>
      </c>
      <c r="B522" s="36">
        <v>902</v>
      </c>
      <c r="C522" s="37" t="s">
        <v>324</v>
      </c>
      <c r="D522" s="38">
        <v>1</v>
      </c>
      <c r="E522" s="38" t="s">
        <v>187</v>
      </c>
      <c r="F522" s="36">
        <v>610</v>
      </c>
      <c r="G522" s="40">
        <f t="shared" si="141"/>
        <v>404625</v>
      </c>
      <c r="H522" s="40">
        <f t="shared" si="141"/>
        <v>253625</v>
      </c>
      <c r="I522" s="41">
        <f t="shared" si="141"/>
        <v>253625</v>
      </c>
    </row>
    <row r="523" spans="1:9" ht="20.25" customHeight="1" x14ac:dyDescent="0.25">
      <c r="A523" s="35" t="s">
        <v>629</v>
      </c>
      <c r="B523" s="36">
        <v>902</v>
      </c>
      <c r="C523" s="37" t="s">
        <v>324</v>
      </c>
      <c r="D523" s="38">
        <v>1</v>
      </c>
      <c r="E523" s="38" t="s">
        <v>187</v>
      </c>
      <c r="F523" s="36">
        <v>612</v>
      </c>
      <c r="G523" s="40">
        <v>404625</v>
      </c>
      <c r="H523" s="40">
        <v>253625</v>
      </c>
      <c r="I523" s="41">
        <v>253625</v>
      </c>
    </row>
    <row r="524" spans="1:9" ht="29.25" customHeight="1" x14ac:dyDescent="0.25">
      <c r="A524" s="35" t="s">
        <v>332</v>
      </c>
      <c r="B524" s="36">
        <v>902</v>
      </c>
      <c r="C524" s="37" t="s">
        <v>324</v>
      </c>
      <c r="D524" s="38">
        <v>1</v>
      </c>
      <c r="E524" s="38" t="s">
        <v>333</v>
      </c>
      <c r="F524" s="36"/>
      <c r="G524" s="40">
        <f>G525+G535+G548+G556+G564</f>
        <v>46218838.030000001</v>
      </c>
      <c r="H524" s="40">
        <f t="shared" ref="H524:I524" si="142">H525+H535+H548+H556+H564</f>
        <v>46705918.030000001</v>
      </c>
      <c r="I524" s="40">
        <f t="shared" si="142"/>
        <v>45814838.030000001</v>
      </c>
    </row>
    <row r="525" spans="1:9" ht="20.25" customHeight="1" x14ac:dyDescent="0.25">
      <c r="A525" s="35" t="s">
        <v>334</v>
      </c>
      <c r="B525" s="36">
        <v>902</v>
      </c>
      <c r="C525" s="37" t="s">
        <v>324</v>
      </c>
      <c r="D525" s="38">
        <v>1</v>
      </c>
      <c r="E525" s="38" t="s">
        <v>335</v>
      </c>
      <c r="F525" s="36"/>
      <c r="G525" s="40">
        <f>G526+G530</f>
        <v>12196768</v>
      </c>
      <c r="H525" s="40">
        <f>H526+H530</f>
        <v>12047768</v>
      </c>
      <c r="I525" s="41">
        <f>I526+I530</f>
        <v>12047768</v>
      </c>
    </row>
    <row r="526" spans="1:9" ht="45" x14ac:dyDescent="0.25">
      <c r="A526" s="35" t="s">
        <v>331</v>
      </c>
      <c r="B526" s="36">
        <v>902</v>
      </c>
      <c r="C526" s="37" t="s">
        <v>324</v>
      </c>
      <c r="D526" s="38">
        <v>1</v>
      </c>
      <c r="E526" s="38" t="s">
        <v>336</v>
      </c>
      <c r="F526" s="36"/>
      <c r="G526" s="40">
        <f>G527</f>
        <v>149000</v>
      </c>
      <c r="H526" s="40">
        <f t="shared" ref="H526:I527" si="143">H527</f>
        <v>0</v>
      </c>
      <c r="I526" s="41">
        <f t="shared" si="143"/>
        <v>0</v>
      </c>
    </row>
    <row r="527" spans="1:9" ht="30" customHeight="1" x14ac:dyDescent="0.25">
      <c r="A527" s="35" t="s">
        <v>627</v>
      </c>
      <c r="B527" s="36">
        <v>902</v>
      </c>
      <c r="C527" s="37" t="s">
        <v>324</v>
      </c>
      <c r="D527" s="38">
        <v>1</v>
      </c>
      <c r="E527" s="38" t="s">
        <v>336</v>
      </c>
      <c r="F527" s="36">
        <v>600</v>
      </c>
      <c r="G527" s="40">
        <f>G528</f>
        <v>149000</v>
      </c>
      <c r="H527" s="40">
        <f t="shared" si="143"/>
        <v>0</v>
      </c>
      <c r="I527" s="41">
        <f t="shared" si="143"/>
        <v>0</v>
      </c>
    </row>
    <row r="528" spans="1:9" ht="24" customHeight="1" x14ac:dyDescent="0.25">
      <c r="A528" s="35" t="s">
        <v>628</v>
      </c>
      <c r="B528" s="36">
        <v>902</v>
      </c>
      <c r="C528" s="37" t="s">
        <v>324</v>
      </c>
      <c r="D528" s="38">
        <v>1</v>
      </c>
      <c r="E528" s="38" t="s">
        <v>336</v>
      </c>
      <c r="F528" s="36">
        <v>610</v>
      </c>
      <c r="G528" s="40">
        <f>G529</f>
        <v>149000</v>
      </c>
      <c r="H528" s="40">
        <f>H529</f>
        <v>0</v>
      </c>
      <c r="I528" s="41">
        <f>I529</f>
        <v>0</v>
      </c>
    </row>
    <row r="529" spans="1:9" ht="18.75" customHeight="1" x14ac:dyDescent="0.25">
      <c r="A529" s="35" t="s">
        <v>629</v>
      </c>
      <c r="B529" s="36">
        <v>902</v>
      </c>
      <c r="C529" s="37" t="s">
        <v>324</v>
      </c>
      <c r="D529" s="38">
        <v>1</v>
      </c>
      <c r="E529" s="38" t="s">
        <v>336</v>
      </c>
      <c r="F529" s="36">
        <v>612</v>
      </c>
      <c r="G529" s="40">
        <v>149000</v>
      </c>
      <c r="H529" s="40">
        <v>0</v>
      </c>
      <c r="I529" s="41">
        <v>0</v>
      </c>
    </row>
    <row r="530" spans="1:9" ht="18.75" customHeight="1" x14ac:dyDescent="0.25">
      <c r="A530" s="35" t="s">
        <v>631</v>
      </c>
      <c r="B530" s="36">
        <v>902</v>
      </c>
      <c r="C530" s="37" t="s">
        <v>324</v>
      </c>
      <c r="D530" s="38">
        <v>1</v>
      </c>
      <c r="E530" s="38" t="s">
        <v>630</v>
      </c>
      <c r="F530" s="36"/>
      <c r="G530" s="40">
        <f>G531</f>
        <v>12047768</v>
      </c>
      <c r="H530" s="40">
        <f t="shared" ref="H530:I531" si="144">H531</f>
        <v>12047768</v>
      </c>
      <c r="I530" s="41">
        <f t="shared" si="144"/>
        <v>12047768</v>
      </c>
    </row>
    <row r="531" spans="1:9" ht="33" customHeight="1" x14ac:dyDescent="0.25">
      <c r="A531" s="35" t="s">
        <v>627</v>
      </c>
      <c r="B531" s="36">
        <v>902</v>
      </c>
      <c r="C531" s="37" t="s">
        <v>324</v>
      </c>
      <c r="D531" s="38">
        <v>1</v>
      </c>
      <c r="E531" s="38" t="s">
        <v>630</v>
      </c>
      <c r="F531" s="36">
        <v>600</v>
      </c>
      <c r="G531" s="40">
        <f>G532</f>
        <v>12047768</v>
      </c>
      <c r="H531" s="40">
        <f t="shared" si="144"/>
        <v>12047768</v>
      </c>
      <c r="I531" s="41">
        <f t="shared" si="144"/>
        <v>12047768</v>
      </c>
    </row>
    <row r="532" spans="1:9" ht="21" customHeight="1" x14ac:dyDescent="0.25">
      <c r="A532" s="35" t="s">
        <v>628</v>
      </c>
      <c r="B532" s="36">
        <v>902</v>
      </c>
      <c r="C532" s="37" t="s">
        <v>324</v>
      </c>
      <c r="D532" s="38">
        <v>1</v>
      </c>
      <c r="E532" s="38" t="s">
        <v>630</v>
      </c>
      <c r="F532" s="36">
        <v>610</v>
      </c>
      <c r="G532" s="40">
        <f>G533+G534</f>
        <v>12047768</v>
      </c>
      <c r="H532" s="40">
        <f t="shared" ref="H532:I532" si="145">H533+H534</f>
        <v>12047768</v>
      </c>
      <c r="I532" s="41">
        <f t="shared" si="145"/>
        <v>12047768</v>
      </c>
    </row>
    <row r="533" spans="1:9" ht="50.25" customHeight="1" x14ac:dyDescent="0.25">
      <c r="A533" s="35" t="s">
        <v>632</v>
      </c>
      <c r="B533" s="36">
        <v>902</v>
      </c>
      <c r="C533" s="37" t="s">
        <v>324</v>
      </c>
      <c r="D533" s="38">
        <v>1</v>
      </c>
      <c r="E533" s="38" t="s">
        <v>630</v>
      </c>
      <c r="F533" s="36">
        <v>611</v>
      </c>
      <c r="G533" s="40">
        <v>11977768</v>
      </c>
      <c r="H533" s="40">
        <v>11977768</v>
      </c>
      <c r="I533" s="41">
        <v>11977768</v>
      </c>
    </row>
    <row r="534" spans="1:9" ht="18" customHeight="1" x14ac:dyDescent="0.25">
      <c r="A534" s="35" t="s">
        <v>629</v>
      </c>
      <c r="B534" s="36">
        <v>902</v>
      </c>
      <c r="C534" s="37" t="s">
        <v>324</v>
      </c>
      <c r="D534" s="38">
        <v>1</v>
      </c>
      <c r="E534" s="38" t="s">
        <v>630</v>
      </c>
      <c r="F534" s="36">
        <v>612</v>
      </c>
      <c r="G534" s="40">
        <v>70000</v>
      </c>
      <c r="H534" s="40">
        <v>70000</v>
      </c>
      <c r="I534" s="41">
        <v>70000</v>
      </c>
    </row>
    <row r="535" spans="1:9" ht="20.25" customHeight="1" x14ac:dyDescent="0.25">
      <c r="A535" s="35" t="s">
        <v>338</v>
      </c>
      <c r="B535" s="36">
        <v>902</v>
      </c>
      <c r="C535" s="37" t="s">
        <v>324</v>
      </c>
      <c r="D535" s="38">
        <v>1</v>
      </c>
      <c r="E535" s="38" t="s">
        <v>339</v>
      </c>
      <c r="F535" s="36"/>
      <c r="G535" s="40">
        <f>G536+G543</f>
        <v>8147286.0300000003</v>
      </c>
      <c r="H535" s="61">
        <f>H536+H543</f>
        <v>7496286.0300000003</v>
      </c>
      <c r="I535" s="41">
        <f>I536+I543</f>
        <v>7414686.0300000003</v>
      </c>
    </row>
    <row r="536" spans="1:9" ht="51.75" customHeight="1" x14ac:dyDescent="0.25">
      <c r="A536" s="35" t="s">
        <v>331</v>
      </c>
      <c r="B536" s="36">
        <v>902</v>
      </c>
      <c r="C536" s="37" t="s">
        <v>324</v>
      </c>
      <c r="D536" s="38">
        <v>1</v>
      </c>
      <c r="E536" s="38" t="s">
        <v>340</v>
      </c>
      <c r="F536" s="36"/>
      <c r="G536" s="40">
        <f>G540</f>
        <v>732600</v>
      </c>
      <c r="H536" s="40">
        <f>H537</f>
        <v>81600</v>
      </c>
      <c r="I536" s="41">
        <f>I540</f>
        <v>0</v>
      </c>
    </row>
    <row r="537" spans="1:9" ht="21" customHeight="1" x14ac:dyDescent="0.25">
      <c r="A537" s="35" t="s">
        <v>676</v>
      </c>
      <c r="B537" s="36">
        <v>902</v>
      </c>
      <c r="C537" s="37" t="s">
        <v>324</v>
      </c>
      <c r="D537" s="38">
        <v>1</v>
      </c>
      <c r="E537" s="38" t="s">
        <v>340</v>
      </c>
      <c r="F537" s="36">
        <v>200</v>
      </c>
      <c r="G537" s="40"/>
      <c r="H537" s="40">
        <f>H538</f>
        <v>81600</v>
      </c>
      <c r="I537" s="41"/>
    </row>
    <row r="538" spans="1:9" ht="36" customHeight="1" x14ac:dyDescent="0.25">
      <c r="A538" s="35" t="s">
        <v>675</v>
      </c>
      <c r="B538" s="36">
        <v>902</v>
      </c>
      <c r="C538" s="37" t="s">
        <v>324</v>
      </c>
      <c r="D538" s="38">
        <v>1</v>
      </c>
      <c r="E538" s="38" t="s">
        <v>340</v>
      </c>
      <c r="F538" s="36">
        <v>240</v>
      </c>
      <c r="G538" s="40"/>
      <c r="H538" s="40">
        <f>H539</f>
        <v>81600</v>
      </c>
      <c r="I538" s="41"/>
    </row>
    <row r="539" spans="1:9" ht="20.25" customHeight="1" x14ac:dyDescent="0.25">
      <c r="A539" s="35" t="s">
        <v>134</v>
      </c>
      <c r="B539" s="36">
        <v>902</v>
      </c>
      <c r="C539" s="37" t="s">
        <v>324</v>
      </c>
      <c r="D539" s="38">
        <v>1</v>
      </c>
      <c r="E539" s="38" t="s">
        <v>340</v>
      </c>
      <c r="F539" s="36">
        <v>244</v>
      </c>
      <c r="G539" s="40"/>
      <c r="H539" s="40">
        <v>81600</v>
      </c>
      <c r="I539" s="41"/>
    </row>
    <row r="540" spans="1:9" ht="39.75" customHeight="1" x14ac:dyDescent="0.25">
      <c r="A540" s="35" t="s">
        <v>627</v>
      </c>
      <c r="B540" s="36">
        <v>902</v>
      </c>
      <c r="C540" s="37" t="s">
        <v>324</v>
      </c>
      <c r="D540" s="38">
        <v>1</v>
      </c>
      <c r="E540" s="38" t="s">
        <v>340</v>
      </c>
      <c r="F540" s="36">
        <v>600</v>
      </c>
      <c r="G540" s="40">
        <f t="shared" si="137"/>
        <v>732600</v>
      </c>
      <c r="H540" s="40">
        <f t="shared" si="137"/>
        <v>0</v>
      </c>
      <c r="I540" s="41">
        <f t="shared" si="137"/>
        <v>0</v>
      </c>
    </row>
    <row r="541" spans="1:9" ht="22.5" customHeight="1" x14ac:dyDescent="0.25">
      <c r="A541" s="35" t="s">
        <v>628</v>
      </c>
      <c r="B541" s="36">
        <v>902</v>
      </c>
      <c r="C541" s="37" t="s">
        <v>324</v>
      </c>
      <c r="D541" s="38">
        <v>1</v>
      </c>
      <c r="E541" s="38" t="s">
        <v>340</v>
      </c>
      <c r="F541" s="36">
        <v>610</v>
      </c>
      <c r="G541" s="40">
        <f t="shared" si="137"/>
        <v>732600</v>
      </c>
      <c r="H541" s="40">
        <f t="shared" si="137"/>
        <v>0</v>
      </c>
      <c r="I541" s="41">
        <f t="shared" si="137"/>
        <v>0</v>
      </c>
    </row>
    <row r="542" spans="1:9" ht="22.5" customHeight="1" x14ac:dyDescent="0.25">
      <c r="A542" s="35" t="s">
        <v>629</v>
      </c>
      <c r="B542" s="36">
        <v>902</v>
      </c>
      <c r="C542" s="37" t="s">
        <v>324</v>
      </c>
      <c r="D542" s="38">
        <v>1</v>
      </c>
      <c r="E542" s="38" t="s">
        <v>340</v>
      </c>
      <c r="F542" s="36">
        <v>612</v>
      </c>
      <c r="G542" s="40">
        <v>732600</v>
      </c>
      <c r="H542" s="40">
        <v>0</v>
      </c>
      <c r="I542" s="41">
        <v>0</v>
      </c>
    </row>
    <row r="543" spans="1:9" ht="30.75" customHeight="1" x14ac:dyDescent="0.25">
      <c r="A543" s="35" t="s">
        <v>337</v>
      </c>
      <c r="B543" s="36">
        <v>902</v>
      </c>
      <c r="C543" s="37" t="s">
        <v>324</v>
      </c>
      <c r="D543" s="38">
        <v>1</v>
      </c>
      <c r="E543" s="38" t="s">
        <v>633</v>
      </c>
      <c r="F543" s="36"/>
      <c r="G543" s="40">
        <f>G544</f>
        <v>7414686.0300000003</v>
      </c>
      <c r="H543" s="40">
        <f t="shared" ref="H543:I544" si="146">H544</f>
        <v>7414686.0300000003</v>
      </c>
      <c r="I543" s="41">
        <f t="shared" si="146"/>
        <v>7414686.0300000003</v>
      </c>
    </row>
    <row r="544" spans="1:9" ht="33.75" customHeight="1" x14ac:dyDescent="0.25">
      <c r="A544" s="35" t="s">
        <v>627</v>
      </c>
      <c r="B544" s="36">
        <v>902</v>
      </c>
      <c r="C544" s="37" t="s">
        <v>324</v>
      </c>
      <c r="D544" s="38">
        <v>1</v>
      </c>
      <c r="E544" s="38" t="s">
        <v>633</v>
      </c>
      <c r="F544" s="36">
        <v>600</v>
      </c>
      <c r="G544" s="40">
        <f>G545</f>
        <v>7414686.0300000003</v>
      </c>
      <c r="H544" s="40">
        <f t="shared" si="146"/>
        <v>7414686.0300000003</v>
      </c>
      <c r="I544" s="41">
        <f t="shared" si="146"/>
        <v>7414686.0300000003</v>
      </c>
    </row>
    <row r="545" spans="1:9" ht="19.5" customHeight="1" x14ac:dyDescent="0.25">
      <c r="A545" s="35" t="s">
        <v>628</v>
      </c>
      <c r="B545" s="36">
        <v>902</v>
      </c>
      <c r="C545" s="37" t="s">
        <v>324</v>
      </c>
      <c r="D545" s="38">
        <v>1</v>
      </c>
      <c r="E545" s="38" t="s">
        <v>633</v>
      </c>
      <c r="F545" s="36">
        <v>610</v>
      </c>
      <c r="G545" s="40">
        <f>G546+G547</f>
        <v>7414686.0300000003</v>
      </c>
      <c r="H545" s="40">
        <f t="shared" ref="H545:I545" si="147">H546+H547</f>
        <v>7414686.0300000003</v>
      </c>
      <c r="I545" s="41">
        <f t="shared" si="147"/>
        <v>7414686.0300000003</v>
      </c>
    </row>
    <row r="546" spans="1:9" ht="50.25" customHeight="1" x14ac:dyDescent="0.25">
      <c r="A546" s="35" t="s">
        <v>632</v>
      </c>
      <c r="B546" s="36">
        <v>902</v>
      </c>
      <c r="C546" s="37" t="s">
        <v>324</v>
      </c>
      <c r="D546" s="38">
        <v>1</v>
      </c>
      <c r="E546" s="38" t="s">
        <v>633</v>
      </c>
      <c r="F546" s="36">
        <v>611</v>
      </c>
      <c r="G546" s="40">
        <v>7270686.0300000003</v>
      </c>
      <c r="H546" s="40">
        <v>7270686.0300000003</v>
      </c>
      <c r="I546" s="41">
        <v>7270686.0300000003</v>
      </c>
    </row>
    <row r="547" spans="1:9" ht="22.5" customHeight="1" x14ac:dyDescent="0.25">
      <c r="A547" s="35" t="s">
        <v>629</v>
      </c>
      <c r="B547" s="36">
        <v>902</v>
      </c>
      <c r="C547" s="37" t="s">
        <v>324</v>
      </c>
      <c r="D547" s="38">
        <v>1</v>
      </c>
      <c r="E547" s="38" t="s">
        <v>633</v>
      </c>
      <c r="F547" s="36">
        <v>612</v>
      </c>
      <c r="G547" s="40">
        <v>144000</v>
      </c>
      <c r="H547" s="40">
        <v>144000</v>
      </c>
      <c r="I547" s="41">
        <v>144000</v>
      </c>
    </row>
    <row r="548" spans="1:9" ht="38.25" customHeight="1" x14ac:dyDescent="0.25">
      <c r="A548" s="45" t="s">
        <v>341</v>
      </c>
      <c r="B548" s="36">
        <v>902</v>
      </c>
      <c r="C548" s="37" t="s">
        <v>324</v>
      </c>
      <c r="D548" s="38">
        <v>1</v>
      </c>
      <c r="E548" s="38" t="s">
        <v>342</v>
      </c>
      <c r="F548" s="36"/>
      <c r="G548" s="40">
        <f>G549</f>
        <v>622000</v>
      </c>
      <c r="H548" s="40">
        <f t="shared" ref="H548:I548" si="148">H549</f>
        <v>437000</v>
      </c>
      <c r="I548" s="40">
        <f t="shared" si="148"/>
        <v>331000</v>
      </c>
    </row>
    <row r="549" spans="1:9" ht="52.5" customHeight="1" x14ac:dyDescent="0.25">
      <c r="A549" s="45" t="s">
        <v>168</v>
      </c>
      <c r="B549" s="36">
        <v>902</v>
      </c>
      <c r="C549" s="37" t="s">
        <v>324</v>
      </c>
      <c r="D549" s="38">
        <v>1</v>
      </c>
      <c r="E549" s="38" t="s">
        <v>343</v>
      </c>
      <c r="F549" s="36"/>
      <c r="G549" s="40">
        <f>G553+G550</f>
        <v>622000</v>
      </c>
      <c r="H549" s="40">
        <f>H553</f>
        <v>437000</v>
      </c>
      <c r="I549" s="41">
        <f>I553</f>
        <v>331000</v>
      </c>
    </row>
    <row r="550" spans="1:9" ht="21.75" customHeight="1" x14ac:dyDescent="0.25">
      <c r="A550" s="45" t="s">
        <v>676</v>
      </c>
      <c r="B550" s="36">
        <v>902</v>
      </c>
      <c r="C550" s="37" t="s">
        <v>324</v>
      </c>
      <c r="D550" s="38">
        <v>1</v>
      </c>
      <c r="E550" s="38" t="s">
        <v>343</v>
      </c>
      <c r="F550" s="36">
        <v>200</v>
      </c>
      <c r="G550" s="40">
        <f>G551</f>
        <v>100000</v>
      </c>
      <c r="H550" s="40">
        <f t="shared" ref="H550:I551" si="149">H551</f>
        <v>0</v>
      </c>
      <c r="I550" s="40">
        <f t="shared" si="149"/>
        <v>0</v>
      </c>
    </row>
    <row r="551" spans="1:9" ht="36" customHeight="1" x14ac:dyDescent="0.25">
      <c r="A551" s="45" t="s">
        <v>675</v>
      </c>
      <c r="B551" s="36">
        <v>902</v>
      </c>
      <c r="C551" s="37" t="s">
        <v>324</v>
      </c>
      <c r="D551" s="38">
        <v>1</v>
      </c>
      <c r="E551" s="38" t="s">
        <v>343</v>
      </c>
      <c r="F551" s="36">
        <v>240</v>
      </c>
      <c r="G551" s="40">
        <f>G552</f>
        <v>100000</v>
      </c>
      <c r="H551" s="40">
        <f t="shared" si="149"/>
        <v>0</v>
      </c>
      <c r="I551" s="40">
        <f t="shared" si="149"/>
        <v>0</v>
      </c>
    </row>
    <row r="552" spans="1:9" ht="20.25" customHeight="1" x14ac:dyDescent="0.25">
      <c r="A552" s="45" t="s">
        <v>134</v>
      </c>
      <c r="B552" s="36">
        <v>902</v>
      </c>
      <c r="C552" s="37" t="s">
        <v>324</v>
      </c>
      <c r="D552" s="38">
        <v>1</v>
      </c>
      <c r="E552" s="38" t="s">
        <v>343</v>
      </c>
      <c r="F552" s="36">
        <v>244</v>
      </c>
      <c r="G552" s="40">
        <v>100000</v>
      </c>
      <c r="H552" s="40">
        <v>0</v>
      </c>
      <c r="I552" s="41">
        <v>0</v>
      </c>
    </row>
    <row r="553" spans="1:9" ht="35.25" customHeight="1" x14ac:dyDescent="0.25">
      <c r="A553" s="35" t="s">
        <v>627</v>
      </c>
      <c r="B553" s="36">
        <v>902</v>
      </c>
      <c r="C553" s="37" t="s">
        <v>324</v>
      </c>
      <c r="D553" s="38">
        <v>1</v>
      </c>
      <c r="E553" s="38" t="s">
        <v>343</v>
      </c>
      <c r="F553" s="36">
        <v>600</v>
      </c>
      <c r="G553" s="40">
        <f>G554</f>
        <v>522000</v>
      </c>
      <c r="H553" s="40">
        <f t="shared" ref="H553:I554" si="150">H554</f>
        <v>437000</v>
      </c>
      <c r="I553" s="41">
        <f t="shared" si="150"/>
        <v>331000</v>
      </c>
    </row>
    <row r="554" spans="1:9" ht="19.5" customHeight="1" x14ac:dyDescent="0.25">
      <c r="A554" s="35" t="s">
        <v>628</v>
      </c>
      <c r="B554" s="36">
        <v>902</v>
      </c>
      <c r="C554" s="37" t="s">
        <v>324</v>
      </c>
      <c r="D554" s="38">
        <v>1</v>
      </c>
      <c r="E554" s="38" t="s">
        <v>343</v>
      </c>
      <c r="F554" s="36">
        <v>610</v>
      </c>
      <c r="G554" s="40">
        <f>G555</f>
        <v>522000</v>
      </c>
      <c r="H554" s="40">
        <f t="shared" si="150"/>
        <v>437000</v>
      </c>
      <c r="I554" s="41">
        <f t="shared" si="150"/>
        <v>331000</v>
      </c>
    </row>
    <row r="555" spans="1:9" ht="21.75" customHeight="1" x14ac:dyDescent="0.25">
      <c r="A555" s="35" t="s">
        <v>629</v>
      </c>
      <c r="B555" s="36">
        <v>902</v>
      </c>
      <c r="C555" s="37" t="s">
        <v>324</v>
      </c>
      <c r="D555" s="38">
        <v>1</v>
      </c>
      <c r="E555" s="38" t="s">
        <v>343</v>
      </c>
      <c r="F555" s="36">
        <v>612</v>
      </c>
      <c r="G555" s="40">
        <v>522000</v>
      </c>
      <c r="H555" s="40">
        <v>437000</v>
      </c>
      <c r="I555" s="41">
        <v>331000</v>
      </c>
    </row>
    <row r="556" spans="1:9" ht="45.75" customHeight="1" x14ac:dyDescent="0.25">
      <c r="A556" s="45" t="s">
        <v>346</v>
      </c>
      <c r="B556" s="36">
        <v>902</v>
      </c>
      <c r="C556" s="37" t="s">
        <v>324</v>
      </c>
      <c r="D556" s="38">
        <v>1</v>
      </c>
      <c r="E556" s="38" t="s">
        <v>347</v>
      </c>
      <c r="F556" s="36"/>
      <c r="G556" s="24">
        <f>G557</f>
        <v>2114800</v>
      </c>
      <c r="H556" s="40">
        <f>H557</f>
        <v>3586880</v>
      </c>
      <c r="I556" s="41">
        <f t="shared" ref="H556:J562" si="151">I557</f>
        <v>2883400</v>
      </c>
    </row>
    <row r="557" spans="1:9" ht="48.75" customHeight="1" x14ac:dyDescent="0.25">
      <c r="A557" s="45" t="s">
        <v>168</v>
      </c>
      <c r="B557" s="36">
        <v>902</v>
      </c>
      <c r="C557" s="37" t="s">
        <v>324</v>
      </c>
      <c r="D557" s="38">
        <v>1</v>
      </c>
      <c r="E557" s="38" t="s">
        <v>348</v>
      </c>
      <c r="F557" s="18"/>
      <c r="G557" s="24">
        <f>G558+G561</f>
        <v>2114800</v>
      </c>
      <c r="H557" s="24">
        <f t="shared" ref="H557:I557" si="152">H558+H561</f>
        <v>3586880</v>
      </c>
      <c r="I557" s="24">
        <f t="shared" si="152"/>
        <v>2883400</v>
      </c>
    </row>
    <row r="558" spans="1:9" ht="18" customHeight="1" x14ac:dyDescent="0.25">
      <c r="A558" s="45" t="s">
        <v>676</v>
      </c>
      <c r="B558" s="36">
        <v>902</v>
      </c>
      <c r="C558" s="37" t="s">
        <v>324</v>
      </c>
      <c r="D558" s="38">
        <v>1</v>
      </c>
      <c r="E558" s="38" t="s">
        <v>348</v>
      </c>
      <c r="F558" s="18">
        <v>200</v>
      </c>
      <c r="G558" s="24">
        <f>G559</f>
        <v>61800</v>
      </c>
      <c r="H558" s="40">
        <f t="shared" ref="H558:I559" si="153">H559</f>
        <v>165880</v>
      </c>
      <c r="I558" s="41">
        <f t="shared" si="153"/>
        <v>82400</v>
      </c>
    </row>
    <row r="559" spans="1:9" ht="30.75" customHeight="1" x14ac:dyDescent="0.25">
      <c r="A559" s="45" t="s">
        <v>675</v>
      </c>
      <c r="B559" s="36">
        <v>902</v>
      </c>
      <c r="C559" s="37" t="s">
        <v>324</v>
      </c>
      <c r="D559" s="38">
        <v>1</v>
      </c>
      <c r="E559" s="38" t="s">
        <v>348</v>
      </c>
      <c r="F559" s="18">
        <v>240</v>
      </c>
      <c r="G559" s="24">
        <f>G560</f>
        <v>61800</v>
      </c>
      <c r="H559" s="40">
        <f t="shared" si="153"/>
        <v>165880</v>
      </c>
      <c r="I559" s="41">
        <f t="shared" si="153"/>
        <v>82400</v>
      </c>
    </row>
    <row r="560" spans="1:9" ht="18.75" customHeight="1" x14ac:dyDescent="0.25">
      <c r="A560" s="45" t="s">
        <v>134</v>
      </c>
      <c r="B560" s="36">
        <v>902</v>
      </c>
      <c r="C560" s="37" t="s">
        <v>324</v>
      </c>
      <c r="D560" s="38">
        <v>1</v>
      </c>
      <c r="E560" s="38" t="s">
        <v>348</v>
      </c>
      <c r="F560" s="18">
        <v>244</v>
      </c>
      <c r="G560" s="24">
        <v>61800</v>
      </c>
      <c r="H560" s="40">
        <v>165880</v>
      </c>
      <c r="I560" s="41">
        <v>82400</v>
      </c>
    </row>
    <row r="561" spans="1:9" ht="33.75" customHeight="1" x14ac:dyDescent="0.25">
      <c r="A561" s="45" t="s">
        <v>627</v>
      </c>
      <c r="B561" s="36">
        <v>902</v>
      </c>
      <c r="C561" s="37" t="s">
        <v>324</v>
      </c>
      <c r="D561" s="38">
        <v>1</v>
      </c>
      <c r="E561" s="38" t="s">
        <v>348</v>
      </c>
      <c r="F561" s="18">
        <v>600</v>
      </c>
      <c r="G561" s="24">
        <f>G562</f>
        <v>2053000</v>
      </c>
      <c r="H561" s="40">
        <f t="shared" si="151"/>
        <v>3421000</v>
      </c>
      <c r="I561" s="41">
        <f t="shared" si="151"/>
        <v>2801000</v>
      </c>
    </row>
    <row r="562" spans="1:9" ht="20.25" customHeight="1" x14ac:dyDescent="0.25">
      <c r="A562" s="45" t="s">
        <v>628</v>
      </c>
      <c r="B562" s="36">
        <v>902</v>
      </c>
      <c r="C562" s="37" t="s">
        <v>324</v>
      </c>
      <c r="D562" s="38">
        <v>1</v>
      </c>
      <c r="E562" s="38" t="s">
        <v>348</v>
      </c>
      <c r="F562" s="18">
        <v>610</v>
      </c>
      <c r="G562" s="24">
        <f>G563</f>
        <v>2053000</v>
      </c>
      <c r="H562" s="40">
        <f t="shared" si="151"/>
        <v>3421000</v>
      </c>
      <c r="I562" s="41">
        <f t="shared" si="151"/>
        <v>2801000</v>
      </c>
    </row>
    <row r="563" spans="1:9" ht="19.5" customHeight="1" x14ac:dyDescent="0.25">
      <c r="A563" s="45" t="s">
        <v>629</v>
      </c>
      <c r="B563" s="36">
        <v>902</v>
      </c>
      <c r="C563" s="37" t="s">
        <v>324</v>
      </c>
      <c r="D563" s="38">
        <v>1</v>
      </c>
      <c r="E563" s="38" t="s">
        <v>348</v>
      </c>
      <c r="F563" s="18">
        <v>612</v>
      </c>
      <c r="G563" s="24">
        <v>2053000</v>
      </c>
      <c r="H563" s="40">
        <v>3421000</v>
      </c>
      <c r="I563" s="41">
        <v>2801000</v>
      </c>
    </row>
    <row r="564" spans="1:9" ht="21.75" customHeight="1" x14ac:dyDescent="0.25">
      <c r="A564" s="45" t="s">
        <v>349</v>
      </c>
      <c r="B564" s="36">
        <v>902</v>
      </c>
      <c r="C564" s="37" t="s">
        <v>324</v>
      </c>
      <c r="D564" s="38">
        <v>1</v>
      </c>
      <c r="E564" s="38" t="s">
        <v>350</v>
      </c>
      <c r="F564" s="36"/>
      <c r="G564" s="40">
        <f>G565+G569</f>
        <v>23137984</v>
      </c>
      <c r="H564" s="40">
        <f t="shared" ref="H564:I564" si="154">H565+H569</f>
        <v>23137984</v>
      </c>
      <c r="I564" s="41">
        <f t="shared" si="154"/>
        <v>23137984</v>
      </c>
    </row>
    <row r="565" spans="1:9" ht="49.5" hidden="1" customHeight="1" x14ac:dyDescent="0.25">
      <c r="A565" s="45" t="s">
        <v>331</v>
      </c>
      <c r="B565" s="36">
        <v>902</v>
      </c>
      <c r="C565" s="37" t="s">
        <v>324</v>
      </c>
      <c r="D565" s="38">
        <v>1</v>
      </c>
      <c r="E565" s="38" t="s">
        <v>351</v>
      </c>
      <c r="F565" s="36"/>
      <c r="G565" s="40">
        <f>G566</f>
        <v>0</v>
      </c>
      <c r="H565" s="40">
        <f t="shared" ref="H565:I567" si="155">H566</f>
        <v>0</v>
      </c>
      <c r="I565" s="41">
        <f t="shared" si="155"/>
        <v>0</v>
      </c>
    </row>
    <row r="566" spans="1:9" ht="32.25" hidden="1" customHeight="1" x14ac:dyDescent="0.25">
      <c r="A566" s="45" t="s">
        <v>627</v>
      </c>
      <c r="B566" s="36">
        <v>902</v>
      </c>
      <c r="C566" s="37" t="s">
        <v>324</v>
      </c>
      <c r="D566" s="38">
        <v>1</v>
      </c>
      <c r="E566" s="38" t="s">
        <v>351</v>
      </c>
      <c r="F566" s="36">
        <v>600</v>
      </c>
      <c r="G566" s="40">
        <f>G567</f>
        <v>0</v>
      </c>
      <c r="H566" s="40">
        <f t="shared" si="155"/>
        <v>0</v>
      </c>
      <c r="I566" s="41">
        <f t="shared" si="155"/>
        <v>0</v>
      </c>
    </row>
    <row r="567" spans="1:9" ht="21.75" hidden="1" customHeight="1" x14ac:dyDescent="0.25">
      <c r="A567" s="45" t="s">
        <v>628</v>
      </c>
      <c r="B567" s="36">
        <v>902</v>
      </c>
      <c r="C567" s="37" t="s">
        <v>324</v>
      </c>
      <c r="D567" s="38">
        <v>1</v>
      </c>
      <c r="E567" s="38" t="s">
        <v>351</v>
      </c>
      <c r="F567" s="36">
        <v>610</v>
      </c>
      <c r="G567" s="40">
        <f>G568</f>
        <v>0</v>
      </c>
      <c r="H567" s="40">
        <f t="shared" si="155"/>
        <v>0</v>
      </c>
      <c r="I567" s="41">
        <f t="shared" si="155"/>
        <v>0</v>
      </c>
    </row>
    <row r="568" spans="1:9" ht="18.75" hidden="1" customHeight="1" x14ac:dyDescent="0.25">
      <c r="A568" s="45" t="s">
        <v>629</v>
      </c>
      <c r="B568" s="36">
        <v>902</v>
      </c>
      <c r="C568" s="37" t="s">
        <v>324</v>
      </c>
      <c r="D568" s="38">
        <v>1</v>
      </c>
      <c r="E568" s="38" t="s">
        <v>351</v>
      </c>
      <c r="F568" s="36">
        <v>612</v>
      </c>
      <c r="G568" s="24">
        <v>0</v>
      </c>
      <c r="H568" s="40">
        <v>0</v>
      </c>
      <c r="I568" s="41">
        <v>0</v>
      </c>
    </row>
    <row r="569" spans="1:9" ht="24.75" customHeight="1" x14ac:dyDescent="0.25">
      <c r="A569" s="45" t="s">
        <v>637</v>
      </c>
      <c r="B569" s="36">
        <v>902</v>
      </c>
      <c r="C569" s="37" t="s">
        <v>324</v>
      </c>
      <c r="D569" s="38">
        <v>1</v>
      </c>
      <c r="E569" s="38" t="s">
        <v>636</v>
      </c>
      <c r="F569" s="36"/>
      <c r="G569" s="40">
        <f>G570</f>
        <v>23137984</v>
      </c>
      <c r="H569" s="40">
        <f t="shared" ref="H569:I570" si="156">H570</f>
        <v>23137984</v>
      </c>
      <c r="I569" s="41">
        <f t="shared" si="156"/>
        <v>23137984</v>
      </c>
    </row>
    <row r="570" spans="1:9" ht="33.75" customHeight="1" x14ac:dyDescent="0.25">
      <c r="A570" s="45" t="s">
        <v>627</v>
      </c>
      <c r="B570" s="36">
        <v>902</v>
      </c>
      <c r="C570" s="37" t="s">
        <v>324</v>
      </c>
      <c r="D570" s="38">
        <v>1</v>
      </c>
      <c r="E570" s="38" t="s">
        <v>636</v>
      </c>
      <c r="F570" s="36">
        <v>600</v>
      </c>
      <c r="G570" s="40">
        <f>G571</f>
        <v>23137984</v>
      </c>
      <c r="H570" s="40">
        <f t="shared" si="156"/>
        <v>23137984</v>
      </c>
      <c r="I570" s="41">
        <f t="shared" si="156"/>
        <v>23137984</v>
      </c>
    </row>
    <row r="571" spans="1:9" ht="19.5" customHeight="1" x14ac:dyDescent="0.25">
      <c r="A571" s="45" t="s">
        <v>628</v>
      </c>
      <c r="B571" s="36">
        <v>902</v>
      </c>
      <c r="C571" s="37" t="s">
        <v>324</v>
      </c>
      <c r="D571" s="38">
        <v>1</v>
      </c>
      <c r="E571" s="38" t="s">
        <v>636</v>
      </c>
      <c r="F571" s="36">
        <v>610</v>
      </c>
      <c r="G571" s="40">
        <f>G572+G573</f>
        <v>23137984</v>
      </c>
      <c r="H571" s="40">
        <f t="shared" ref="H571:I571" si="157">H572+H573</f>
        <v>23137984</v>
      </c>
      <c r="I571" s="41">
        <f t="shared" si="157"/>
        <v>23137984</v>
      </c>
    </row>
    <row r="572" spans="1:9" ht="48" customHeight="1" x14ac:dyDescent="0.25">
      <c r="A572" s="45" t="s">
        <v>632</v>
      </c>
      <c r="B572" s="36">
        <v>902</v>
      </c>
      <c r="C572" s="37" t="s">
        <v>324</v>
      </c>
      <c r="D572" s="38">
        <v>1</v>
      </c>
      <c r="E572" s="38" t="s">
        <v>636</v>
      </c>
      <c r="F572" s="36">
        <v>611</v>
      </c>
      <c r="G572" s="40">
        <v>22813784</v>
      </c>
      <c r="H572" s="40">
        <v>22813784</v>
      </c>
      <c r="I572" s="41">
        <v>22813784</v>
      </c>
    </row>
    <row r="573" spans="1:9" ht="24.75" customHeight="1" x14ac:dyDescent="0.25">
      <c r="A573" s="45" t="s">
        <v>629</v>
      </c>
      <c r="B573" s="36">
        <v>902</v>
      </c>
      <c r="C573" s="37" t="s">
        <v>324</v>
      </c>
      <c r="D573" s="38">
        <v>1</v>
      </c>
      <c r="E573" s="38" t="s">
        <v>636</v>
      </c>
      <c r="F573" s="36">
        <v>612</v>
      </c>
      <c r="G573" s="24">
        <v>324200</v>
      </c>
      <c r="H573" s="40">
        <v>324200</v>
      </c>
      <c r="I573" s="41">
        <v>324200</v>
      </c>
    </row>
    <row r="574" spans="1:9" ht="18.75" customHeight="1" x14ac:dyDescent="0.25">
      <c r="A574" s="45" t="s">
        <v>352</v>
      </c>
      <c r="B574" s="36">
        <v>902</v>
      </c>
      <c r="C574" s="37" t="s">
        <v>353</v>
      </c>
      <c r="D574" s="38"/>
      <c r="E574" s="44"/>
      <c r="F574" s="36"/>
      <c r="G574" s="40">
        <f>G575+G583+G653+G645</f>
        <v>22413925</v>
      </c>
      <c r="H574" s="40">
        <f t="shared" ref="H574:I574" si="158">H575+H583+H653+H645</f>
        <v>22942425</v>
      </c>
      <c r="I574" s="40">
        <f t="shared" si="158"/>
        <v>23401125</v>
      </c>
    </row>
    <row r="575" spans="1:9" ht="18.75" customHeight="1" x14ac:dyDescent="0.25">
      <c r="A575" s="45" t="s">
        <v>354</v>
      </c>
      <c r="B575" s="36">
        <v>902</v>
      </c>
      <c r="C575" s="37" t="s">
        <v>353</v>
      </c>
      <c r="D575" s="38">
        <v>1</v>
      </c>
      <c r="E575" s="44"/>
      <c r="F575" s="36"/>
      <c r="G575" s="40">
        <f t="shared" ref="G575:I581" si="159">G576</f>
        <v>8281000</v>
      </c>
      <c r="H575" s="40">
        <f t="shared" si="159"/>
        <v>8281000</v>
      </c>
      <c r="I575" s="41">
        <f t="shared" si="159"/>
        <v>8281000</v>
      </c>
    </row>
    <row r="576" spans="1:9" ht="33" customHeight="1" x14ac:dyDescent="0.25">
      <c r="A576" s="45" t="s">
        <v>41</v>
      </c>
      <c r="B576" s="36">
        <v>902</v>
      </c>
      <c r="C576" s="37" t="s">
        <v>353</v>
      </c>
      <c r="D576" s="38">
        <v>1</v>
      </c>
      <c r="E576" s="38" t="s">
        <v>42</v>
      </c>
      <c r="F576" s="36"/>
      <c r="G576" s="40">
        <f t="shared" si="159"/>
        <v>8281000</v>
      </c>
      <c r="H576" s="40">
        <f t="shared" si="159"/>
        <v>8281000</v>
      </c>
      <c r="I576" s="41">
        <f t="shared" si="159"/>
        <v>8281000</v>
      </c>
    </row>
    <row r="577" spans="1:9" ht="34.5" customHeight="1" x14ac:dyDescent="0.25">
      <c r="A577" s="45" t="s">
        <v>374</v>
      </c>
      <c r="B577" s="36">
        <v>902</v>
      </c>
      <c r="C577" s="37" t="s">
        <v>353</v>
      </c>
      <c r="D577" s="38">
        <v>1</v>
      </c>
      <c r="E577" s="38" t="s">
        <v>356</v>
      </c>
      <c r="F577" s="36"/>
      <c r="G577" s="40">
        <f t="shared" si="159"/>
        <v>8281000</v>
      </c>
      <c r="H577" s="40">
        <f t="shared" si="159"/>
        <v>8281000</v>
      </c>
      <c r="I577" s="41">
        <f t="shared" si="159"/>
        <v>8281000</v>
      </c>
    </row>
    <row r="578" spans="1:9" ht="23.25" customHeight="1" x14ac:dyDescent="0.25">
      <c r="A578" s="45" t="s">
        <v>357</v>
      </c>
      <c r="B578" s="36">
        <v>902</v>
      </c>
      <c r="C578" s="37" t="s">
        <v>353</v>
      </c>
      <c r="D578" s="38">
        <v>1</v>
      </c>
      <c r="E578" s="38" t="s">
        <v>358</v>
      </c>
      <c r="F578" s="36"/>
      <c r="G578" s="40">
        <f t="shared" si="159"/>
        <v>8281000</v>
      </c>
      <c r="H578" s="40">
        <f t="shared" si="159"/>
        <v>8281000</v>
      </c>
      <c r="I578" s="41">
        <f t="shared" si="159"/>
        <v>8281000</v>
      </c>
    </row>
    <row r="579" spans="1:9" ht="17.25" customHeight="1" x14ac:dyDescent="0.25">
      <c r="A579" s="62" t="s">
        <v>359</v>
      </c>
      <c r="B579" s="36">
        <v>902</v>
      </c>
      <c r="C579" s="37" t="s">
        <v>353</v>
      </c>
      <c r="D579" s="38">
        <v>1</v>
      </c>
      <c r="E579" s="38" t="s">
        <v>360</v>
      </c>
      <c r="F579" s="36"/>
      <c r="G579" s="40">
        <f t="shared" si="159"/>
        <v>8281000</v>
      </c>
      <c r="H579" s="40">
        <f>H580</f>
        <v>8281000</v>
      </c>
      <c r="I579" s="41">
        <f>I580</f>
        <v>8281000</v>
      </c>
    </row>
    <row r="580" spans="1:9" ht="18.75" customHeight="1" x14ac:dyDescent="0.25">
      <c r="A580" s="45" t="s">
        <v>361</v>
      </c>
      <c r="B580" s="36">
        <v>902</v>
      </c>
      <c r="C580" s="37" t="s">
        <v>353</v>
      </c>
      <c r="D580" s="38">
        <v>1</v>
      </c>
      <c r="E580" s="38" t="str">
        <f>E579</f>
        <v>02 2 02 20390</v>
      </c>
      <c r="F580" s="36">
        <v>300</v>
      </c>
      <c r="G580" s="40">
        <f t="shared" si="159"/>
        <v>8281000</v>
      </c>
      <c r="H580" s="40">
        <f t="shared" si="159"/>
        <v>8281000</v>
      </c>
      <c r="I580" s="41">
        <f t="shared" si="159"/>
        <v>8281000</v>
      </c>
    </row>
    <row r="581" spans="1:9" ht="20.25" customHeight="1" x14ac:dyDescent="0.25">
      <c r="A581" s="45" t="s">
        <v>362</v>
      </c>
      <c r="B581" s="36">
        <v>902</v>
      </c>
      <c r="C581" s="37" t="s">
        <v>353</v>
      </c>
      <c r="D581" s="38">
        <v>1</v>
      </c>
      <c r="E581" s="38" t="str">
        <f>E580</f>
        <v>02 2 02 20390</v>
      </c>
      <c r="F581" s="36">
        <v>310</v>
      </c>
      <c r="G581" s="40">
        <f t="shared" si="159"/>
        <v>8281000</v>
      </c>
      <c r="H581" s="40">
        <f t="shared" si="159"/>
        <v>8281000</v>
      </c>
      <c r="I581" s="41">
        <f t="shared" si="159"/>
        <v>8281000</v>
      </c>
    </row>
    <row r="582" spans="1:9" ht="24" customHeight="1" x14ac:dyDescent="0.25">
      <c r="A582" s="45" t="s">
        <v>363</v>
      </c>
      <c r="B582" s="36">
        <v>902</v>
      </c>
      <c r="C582" s="37" t="s">
        <v>353</v>
      </c>
      <c r="D582" s="38">
        <v>1</v>
      </c>
      <c r="E582" s="38" t="str">
        <f>E580</f>
        <v>02 2 02 20390</v>
      </c>
      <c r="F582" s="36">
        <v>312</v>
      </c>
      <c r="G582" s="40">
        <v>8281000</v>
      </c>
      <c r="H582" s="40">
        <v>8281000</v>
      </c>
      <c r="I582" s="41">
        <v>8281000</v>
      </c>
    </row>
    <row r="583" spans="1:9" ht="19.5" customHeight="1" x14ac:dyDescent="0.25">
      <c r="A583" s="45" t="s">
        <v>364</v>
      </c>
      <c r="B583" s="36">
        <v>902</v>
      </c>
      <c r="C583" s="37" t="s">
        <v>353</v>
      </c>
      <c r="D583" s="38">
        <v>3</v>
      </c>
      <c r="E583" s="38"/>
      <c r="F583" s="36"/>
      <c r="G583" s="40">
        <f>G584+G626</f>
        <v>12783100</v>
      </c>
      <c r="H583" s="40">
        <f t="shared" ref="H583:I583" si="160">H584+H626</f>
        <v>13236600</v>
      </c>
      <c r="I583" s="40">
        <f t="shared" si="160"/>
        <v>13620300</v>
      </c>
    </row>
    <row r="584" spans="1:9" ht="38.25" customHeight="1" x14ac:dyDescent="0.25">
      <c r="A584" s="45" t="s">
        <v>41</v>
      </c>
      <c r="B584" s="36">
        <v>902</v>
      </c>
      <c r="C584" s="37" t="s">
        <v>353</v>
      </c>
      <c r="D584" s="38">
        <v>3</v>
      </c>
      <c r="E584" s="44" t="s">
        <v>42</v>
      </c>
      <c r="F584" s="36"/>
      <c r="G584" s="40">
        <f>G585+G601+G617</f>
        <v>10343100</v>
      </c>
      <c r="H584" s="40">
        <f t="shared" ref="H584:I584" si="161">H585+H601+H617</f>
        <v>10543600</v>
      </c>
      <c r="I584" s="41">
        <f t="shared" si="161"/>
        <v>10650300</v>
      </c>
    </row>
    <row r="585" spans="1:9" ht="33.75" customHeight="1" x14ac:dyDescent="0.25">
      <c r="A585" s="62" t="s">
        <v>365</v>
      </c>
      <c r="B585" s="36">
        <v>902</v>
      </c>
      <c r="C585" s="37" t="s">
        <v>353</v>
      </c>
      <c r="D585" s="38">
        <v>3</v>
      </c>
      <c r="E585" s="38" t="s">
        <v>366</v>
      </c>
      <c r="F585" s="36"/>
      <c r="G585" s="40">
        <f>G586</f>
        <v>4832500</v>
      </c>
      <c r="H585" s="40">
        <f>H586</f>
        <v>4953300</v>
      </c>
      <c r="I585" s="41">
        <f>I586</f>
        <v>5078900</v>
      </c>
    </row>
    <row r="586" spans="1:9" ht="33" customHeight="1" x14ac:dyDescent="0.25">
      <c r="A586" s="45" t="s">
        <v>367</v>
      </c>
      <c r="B586" s="36">
        <v>902</v>
      </c>
      <c r="C586" s="37" t="s">
        <v>353</v>
      </c>
      <c r="D586" s="38">
        <v>3</v>
      </c>
      <c r="E586" s="38" t="s">
        <v>368</v>
      </c>
      <c r="F586" s="36"/>
      <c r="G586" s="40">
        <f>G587+G594</f>
        <v>4832500</v>
      </c>
      <c r="H586" s="40">
        <f t="shared" ref="H586:I586" si="162">H587+H594</f>
        <v>4953300</v>
      </c>
      <c r="I586" s="41">
        <f t="shared" si="162"/>
        <v>5078900</v>
      </c>
    </row>
    <row r="587" spans="1:9" ht="30" x14ac:dyDescent="0.25">
      <c r="A587" s="45" t="s">
        <v>369</v>
      </c>
      <c r="B587" s="36">
        <v>902</v>
      </c>
      <c r="C587" s="37" t="s">
        <v>353</v>
      </c>
      <c r="D587" s="38">
        <v>3</v>
      </c>
      <c r="E587" s="38" t="s">
        <v>370</v>
      </c>
      <c r="F587" s="36"/>
      <c r="G587" s="40">
        <f>G588+G591</f>
        <v>1812600</v>
      </c>
      <c r="H587" s="40">
        <f>H588+H591</f>
        <v>1812600</v>
      </c>
      <c r="I587" s="41">
        <f>I588+I591</f>
        <v>1812600</v>
      </c>
    </row>
    <row r="588" spans="1:9" ht="24" customHeight="1" x14ac:dyDescent="0.25">
      <c r="A588" s="45" t="s">
        <v>26</v>
      </c>
      <c r="B588" s="36">
        <v>902</v>
      </c>
      <c r="C588" s="37" t="s">
        <v>353</v>
      </c>
      <c r="D588" s="38">
        <v>3</v>
      </c>
      <c r="E588" s="38" t="str">
        <f>E587</f>
        <v>02 1 01 20190</v>
      </c>
      <c r="F588" s="36">
        <v>200</v>
      </c>
      <c r="G588" s="40">
        <f t="shared" ref="G588:I589" si="163">G589</f>
        <v>27100</v>
      </c>
      <c r="H588" s="40">
        <f t="shared" si="163"/>
        <v>27100</v>
      </c>
      <c r="I588" s="41">
        <f t="shared" si="163"/>
        <v>27100</v>
      </c>
    </row>
    <row r="589" spans="1:9" ht="30.75" customHeight="1" x14ac:dyDescent="0.25">
      <c r="A589" s="45" t="s">
        <v>27</v>
      </c>
      <c r="B589" s="36">
        <v>902</v>
      </c>
      <c r="C589" s="37" t="s">
        <v>353</v>
      </c>
      <c r="D589" s="38">
        <v>3</v>
      </c>
      <c r="E589" s="38" t="str">
        <f>E588</f>
        <v>02 1 01 20190</v>
      </c>
      <c r="F589" s="36">
        <v>240</v>
      </c>
      <c r="G589" s="40">
        <f t="shared" si="163"/>
        <v>27100</v>
      </c>
      <c r="H589" s="40">
        <f t="shared" si="163"/>
        <v>27100</v>
      </c>
      <c r="I589" s="41">
        <f t="shared" si="163"/>
        <v>27100</v>
      </c>
    </row>
    <row r="590" spans="1:9" ht="22.5" customHeight="1" x14ac:dyDescent="0.25">
      <c r="A590" s="45" t="s">
        <v>66</v>
      </c>
      <c r="B590" s="36">
        <v>902</v>
      </c>
      <c r="C590" s="37" t="s">
        <v>353</v>
      </c>
      <c r="D590" s="38">
        <v>3</v>
      </c>
      <c r="E590" s="38" t="str">
        <f>E589</f>
        <v>02 1 01 20190</v>
      </c>
      <c r="F590" s="36">
        <v>244</v>
      </c>
      <c r="G590" s="40">
        <v>27100</v>
      </c>
      <c r="H590" s="40">
        <v>27100</v>
      </c>
      <c r="I590" s="41">
        <v>27100</v>
      </c>
    </row>
    <row r="591" spans="1:9" ht="17.25" customHeight="1" x14ac:dyDescent="0.25">
      <c r="A591" s="45" t="s">
        <v>361</v>
      </c>
      <c r="B591" s="36">
        <v>902</v>
      </c>
      <c r="C591" s="37" t="s">
        <v>353</v>
      </c>
      <c r="D591" s="38">
        <v>3</v>
      </c>
      <c r="E591" s="38" t="str">
        <f>E587</f>
        <v>02 1 01 20190</v>
      </c>
      <c r="F591" s="36">
        <v>300</v>
      </c>
      <c r="G591" s="40">
        <f t="shared" ref="G591:I592" si="164">G592</f>
        <v>1785500</v>
      </c>
      <c r="H591" s="40">
        <f t="shared" si="164"/>
        <v>1785500</v>
      </c>
      <c r="I591" s="41">
        <f t="shared" si="164"/>
        <v>1785500</v>
      </c>
    </row>
    <row r="592" spans="1:9" ht="20.25" customHeight="1" x14ac:dyDescent="0.25">
      <c r="A592" s="45" t="s">
        <v>362</v>
      </c>
      <c r="B592" s="36">
        <v>902</v>
      </c>
      <c r="C592" s="37" t="s">
        <v>353</v>
      </c>
      <c r="D592" s="38">
        <v>3</v>
      </c>
      <c r="E592" s="38" t="str">
        <f>E591</f>
        <v>02 1 01 20190</v>
      </c>
      <c r="F592" s="36">
        <v>310</v>
      </c>
      <c r="G592" s="40">
        <f t="shared" si="164"/>
        <v>1785500</v>
      </c>
      <c r="H592" s="40">
        <f t="shared" si="164"/>
        <v>1785500</v>
      </c>
      <c r="I592" s="41">
        <f t="shared" si="164"/>
        <v>1785500</v>
      </c>
    </row>
    <row r="593" spans="1:10" ht="30" x14ac:dyDescent="0.25">
      <c r="A593" s="45" t="s">
        <v>371</v>
      </c>
      <c r="B593" s="36">
        <v>902</v>
      </c>
      <c r="C593" s="37" t="s">
        <v>353</v>
      </c>
      <c r="D593" s="38">
        <v>3</v>
      </c>
      <c r="E593" s="38" t="str">
        <f>E592</f>
        <v>02 1 01 20190</v>
      </c>
      <c r="F593" s="36">
        <v>313</v>
      </c>
      <c r="G593" s="40">
        <v>1785500</v>
      </c>
      <c r="H593" s="40">
        <v>1785500</v>
      </c>
      <c r="I593" s="41">
        <v>1785500</v>
      </c>
      <c r="J593" s="63"/>
    </row>
    <row r="594" spans="1:10" ht="30" x14ac:dyDescent="0.25">
      <c r="A594" s="45" t="s">
        <v>372</v>
      </c>
      <c r="B594" s="36">
        <v>902</v>
      </c>
      <c r="C594" s="37" t="s">
        <v>353</v>
      </c>
      <c r="D594" s="38">
        <v>3</v>
      </c>
      <c r="E594" s="38" t="s">
        <v>373</v>
      </c>
      <c r="F594" s="36"/>
      <c r="G594" s="40">
        <f>G595+G598</f>
        <v>3019900</v>
      </c>
      <c r="H594" s="40">
        <f>H595+H598</f>
        <v>3140700</v>
      </c>
      <c r="I594" s="41">
        <f>I595+I598</f>
        <v>3266300</v>
      </c>
    </row>
    <row r="595" spans="1:10" ht="21.75" customHeight="1" x14ac:dyDescent="0.25">
      <c r="A595" s="45" t="s">
        <v>26</v>
      </c>
      <c r="B595" s="36">
        <v>902</v>
      </c>
      <c r="C595" s="37" t="s">
        <v>353</v>
      </c>
      <c r="D595" s="38">
        <v>3</v>
      </c>
      <c r="E595" s="38" t="str">
        <f t="shared" ref="E595:E600" si="165">E594</f>
        <v>02 1 01 40240</v>
      </c>
      <c r="F595" s="36">
        <v>200</v>
      </c>
      <c r="G595" s="40">
        <f t="shared" ref="G595:I596" si="166">G596</f>
        <v>45300</v>
      </c>
      <c r="H595" s="40">
        <f t="shared" si="166"/>
        <v>47100</v>
      </c>
      <c r="I595" s="41">
        <f t="shared" si="166"/>
        <v>49000</v>
      </c>
    </row>
    <row r="596" spans="1:10" ht="32.25" customHeight="1" x14ac:dyDescent="0.25">
      <c r="A596" s="45" t="s">
        <v>27</v>
      </c>
      <c r="B596" s="36">
        <v>902</v>
      </c>
      <c r="C596" s="37" t="s">
        <v>353</v>
      </c>
      <c r="D596" s="38">
        <v>3</v>
      </c>
      <c r="E596" s="38" t="str">
        <f t="shared" si="165"/>
        <v>02 1 01 40240</v>
      </c>
      <c r="F596" s="36">
        <v>240</v>
      </c>
      <c r="G596" s="40">
        <f t="shared" si="166"/>
        <v>45300</v>
      </c>
      <c r="H596" s="40">
        <f t="shared" si="166"/>
        <v>47100</v>
      </c>
      <c r="I596" s="41">
        <f t="shared" si="166"/>
        <v>49000</v>
      </c>
    </row>
    <row r="597" spans="1:10" ht="22.5" customHeight="1" x14ac:dyDescent="0.25">
      <c r="A597" s="45" t="s">
        <v>66</v>
      </c>
      <c r="B597" s="36">
        <v>902</v>
      </c>
      <c r="C597" s="37" t="s">
        <v>353</v>
      </c>
      <c r="D597" s="38">
        <v>3</v>
      </c>
      <c r="E597" s="38" t="str">
        <f t="shared" si="165"/>
        <v>02 1 01 40240</v>
      </c>
      <c r="F597" s="36">
        <v>244</v>
      </c>
      <c r="G597" s="40">
        <v>45300</v>
      </c>
      <c r="H597" s="40">
        <v>47100</v>
      </c>
      <c r="I597" s="41">
        <v>49000</v>
      </c>
    </row>
    <row r="598" spans="1:10" ht="15" customHeight="1" x14ac:dyDescent="0.25">
      <c r="A598" s="45" t="s">
        <v>361</v>
      </c>
      <c r="B598" s="36">
        <v>902</v>
      </c>
      <c r="C598" s="37" t="s">
        <v>353</v>
      </c>
      <c r="D598" s="38">
        <v>3</v>
      </c>
      <c r="E598" s="38" t="str">
        <f t="shared" si="165"/>
        <v>02 1 01 40240</v>
      </c>
      <c r="F598" s="36">
        <v>300</v>
      </c>
      <c r="G598" s="40">
        <f t="shared" ref="G598:I599" si="167">G599</f>
        <v>2974600</v>
      </c>
      <c r="H598" s="40">
        <f t="shared" si="167"/>
        <v>3093600</v>
      </c>
      <c r="I598" s="41">
        <f t="shared" si="167"/>
        <v>3217300</v>
      </c>
    </row>
    <row r="599" spans="1:10" ht="21" customHeight="1" x14ac:dyDescent="0.25">
      <c r="A599" s="45" t="s">
        <v>362</v>
      </c>
      <c r="B599" s="36">
        <v>902</v>
      </c>
      <c r="C599" s="37" t="s">
        <v>353</v>
      </c>
      <c r="D599" s="38">
        <v>3</v>
      </c>
      <c r="E599" s="38" t="str">
        <f t="shared" si="165"/>
        <v>02 1 01 40240</v>
      </c>
      <c r="F599" s="36">
        <v>310</v>
      </c>
      <c r="G599" s="40">
        <f t="shared" si="167"/>
        <v>2974600</v>
      </c>
      <c r="H599" s="40">
        <f t="shared" si="167"/>
        <v>3093600</v>
      </c>
      <c r="I599" s="41">
        <f t="shared" si="167"/>
        <v>3217300</v>
      </c>
    </row>
    <row r="600" spans="1:10" ht="30" x14ac:dyDescent="0.25">
      <c r="A600" s="45" t="s">
        <v>371</v>
      </c>
      <c r="B600" s="36">
        <v>902</v>
      </c>
      <c r="C600" s="37" t="s">
        <v>353</v>
      </c>
      <c r="D600" s="38">
        <v>3</v>
      </c>
      <c r="E600" s="38" t="str">
        <f t="shared" si="165"/>
        <v>02 1 01 40240</v>
      </c>
      <c r="F600" s="36">
        <v>313</v>
      </c>
      <c r="G600" s="40">
        <v>2974600</v>
      </c>
      <c r="H600" s="40">
        <v>3093600</v>
      </c>
      <c r="I600" s="41">
        <v>3217300</v>
      </c>
      <c r="J600" s="63"/>
    </row>
    <row r="601" spans="1:10" ht="31.5" customHeight="1" x14ac:dyDescent="0.25">
      <c r="A601" s="45" t="s">
        <v>374</v>
      </c>
      <c r="B601" s="36">
        <v>902</v>
      </c>
      <c r="C601" s="37" t="s">
        <v>353</v>
      </c>
      <c r="D601" s="38">
        <v>3</v>
      </c>
      <c r="E601" s="38" t="s">
        <v>356</v>
      </c>
      <c r="F601" s="36"/>
      <c r="G601" s="40">
        <f>G602</f>
        <v>5430000</v>
      </c>
      <c r="H601" s="40">
        <f t="shared" ref="H601:I601" si="168">H602</f>
        <v>5507000</v>
      </c>
      <c r="I601" s="41">
        <f t="shared" si="168"/>
        <v>5484000</v>
      </c>
    </row>
    <row r="602" spans="1:10" ht="28.5" customHeight="1" x14ac:dyDescent="0.25">
      <c r="A602" s="45" t="s">
        <v>375</v>
      </c>
      <c r="B602" s="36">
        <v>902</v>
      </c>
      <c r="C602" s="37" t="s">
        <v>353</v>
      </c>
      <c r="D602" s="38">
        <v>3</v>
      </c>
      <c r="E602" s="38" t="s">
        <v>376</v>
      </c>
      <c r="F602" s="36"/>
      <c r="G602" s="40">
        <f>G603+G610</f>
        <v>5430000</v>
      </c>
      <c r="H602" s="40">
        <f t="shared" ref="H602:I602" si="169">H603+H610</f>
        <v>5507000</v>
      </c>
      <c r="I602" s="41">
        <f t="shared" si="169"/>
        <v>5484000</v>
      </c>
    </row>
    <row r="603" spans="1:10" ht="47.25" customHeight="1" x14ac:dyDescent="0.25">
      <c r="A603" s="45" t="s">
        <v>168</v>
      </c>
      <c r="B603" s="36">
        <v>902</v>
      </c>
      <c r="C603" s="37" t="s">
        <v>353</v>
      </c>
      <c r="D603" s="38">
        <v>3</v>
      </c>
      <c r="E603" s="38" t="s">
        <v>377</v>
      </c>
      <c r="F603" s="36"/>
      <c r="G603" s="40">
        <f>G604+G607</f>
        <v>3604000</v>
      </c>
      <c r="H603" s="40">
        <f t="shared" ref="H603:I603" si="170">H604+H607</f>
        <v>3604000</v>
      </c>
      <c r="I603" s="41">
        <f t="shared" si="170"/>
        <v>3604000</v>
      </c>
    </row>
    <row r="604" spans="1:10" ht="21" customHeight="1" x14ac:dyDescent="0.25">
      <c r="A604" s="45" t="s">
        <v>26</v>
      </c>
      <c r="B604" s="36">
        <v>902</v>
      </c>
      <c r="C604" s="37" t="s">
        <v>353</v>
      </c>
      <c r="D604" s="38">
        <v>3</v>
      </c>
      <c r="E604" s="38" t="str">
        <f>E603</f>
        <v>02 2 01 09990</v>
      </c>
      <c r="F604" s="36">
        <v>200</v>
      </c>
      <c r="G604" s="40">
        <f t="shared" ref="G604:I605" si="171">G605</f>
        <v>615000</v>
      </c>
      <c r="H604" s="40">
        <f t="shared" si="171"/>
        <v>615000</v>
      </c>
      <c r="I604" s="41">
        <f t="shared" si="171"/>
        <v>615000</v>
      </c>
    </row>
    <row r="605" spans="1:10" ht="30.75" customHeight="1" x14ac:dyDescent="0.25">
      <c r="A605" s="45" t="s">
        <v>27</v>
      </c>
      <c r="B605" s="36">
        <v>902</v>
      </c>
      <c r="C605" s="37" t="s">
        <v>353</v>
      </c>
      <c r="D605" s="38">
        <v>3</v>
      </c>
      <c r="E605" s="38" t="str">
        <f>E604</f>
        <v>02 2 01 09990</v>
      </c>
      <c r="F605" s="36">
        <v>240</v>
      </c>
      <c r="G605" s="40">
        <f t="shared" si="171"/>
        <v>615000</v>
      </c>
      <c r="H605" s="40">
        <f t="shared" si="171"/>
        <v>615000</v>
      </c>
      <c r="I605" s="41">
        <f t="shared" si="171"/>
        <v>615000</v>
      </c>
    </row>
    <row r="606" spans="1:10" ht="19.5" customHeight="1" x14ac:dyDescent="0.25">
      <c r="A606" s="45" t="s">
        <v>57</v>
      </c>
      <c r="B606" s="36">
        <v>902</v>
      </c>
      <c r="C606" s="37" t="s">
        <v>353</v>
      </c>
      <c r="D606" s="38">
        <v>3</v>
      </c>
      <c r="E606" s="38" t="str">
        <f>E605</f>
        <v>02 2 01 09990</v>
      </c>
      <c r="F606" s="36">
        <v>244</v>
      </c>
      <c r="G606" s="40">
        <v>615000</v>
      </c>
      <c r="H606" s="40">
        <v>615000</v>
      </c>
      <c r="I606" s="41">
        <v>615000</v>
      </c>
    </row>
    <row r="607" spans="1:10" ht="19.5" customHeight="1" x14ac:dyDescent="0.25">
      <c r="A607" s="45" t="s">
        <v>361</v>
      </c>
      <c r="B607" s="36">
        <v>902</v>
      </c>
      <c r="C607" s="37" t="s">
        <v>353</v>
      </c>
      <c r="D607" s="38">
        <v>3</v>
      </c>
      <c r="E607" s="38" t="s">
        <v>377</v>
      </c>
      <c r="F607" s="36">
        <v>300</v>
      </c>
      <c r="G607" s="40">
        <f t="shared" ref="G607:I608" si="172">G608</f>
        <v>2989000</v>
      </c>
      <c r="H607" s="40">
        <f t="shared" si="172"/>
        <v>2989000</v>
      </c>
      <c r="I607" s="41">
        <f t="shared" si="172"/>
        <v>2989000</v>
      </c>
    </row>
    <row r="608" spans="1:10" ht="20.25" customHeight="1" x14ac:dyDescent="0.25">
      <c r="A608" s="45" t="s">
        <v>143</v>
      </c>
      <c r="B608" s="36">
        <v>902</v>
      </c>
      <c r="C608" s="37" t="s">
        <v>353</v>
      </c>
      <c r="D608" s="38">
        <v>3</v>
      </c>
      <c r="E608" s="38" t="str">
        <f>E607</f>
        <v>02 2 01 09990</v>
      </c>
      <c r="F608" s="36">
        <v>320</v>
      </c>
      <c r="G608" s="40">
        <f t="shared" si="172"/>
        <v>2989000</v>
      </c>
      <c r="H608" s="40">
        <f t="shared" si="172"/>
        <v>2989000</v>
      </c>
      <c r="I608" s="41">
        <f t="shared" si="172"/>
        <v>2989000</v>
      </c>
    </row>
    <row r="609" spans="1:10" ht="30" x14ac:dyDescent="0.25">
      <c r="A609" s="45" t="s">
        <v>378</v>
      </c>
      <c r="B609" s="36">
        <v>902</v>
      </c>
      <c r="C609" s="37" t="s">
        <v>353</v>
      </c>
      <c r="D609" s="38">
        <v>3</v>
      </c>
      <c r="E609" s="38" t="str">
        <f>E608</f>
        <v>02 2 01 09990</v>
      </c>
      <c r="F609" s="36">
        <v>321</v>
      </c>
      <c r="G609" s="40">
        <v>2989000</v>
      </c>
      <c r="H609" s="40">
        <v>2989000</v>
      </c>
      <c r="I609" s="41">
        <v>2989000</v>
      </c>
      <c r="J609" s="63"/>
    </row>
    <row r="610" spans="1:10" ht="45" x14ac:dyDescent="0.25">
      <c r="A610" s="45" t="s">
        <v>639</v>
      </c>
      <c r="B610" s="36">
        <v>902</v>
      </c>
      <c r="C610" s="37" t="s">
        <v>379</v>
      </c>
      <c r="D610" s="38">
        <v>3</v>
      </c>
      <c r="E610" s="28" t="s">
        <v>638</v>
      </c>
      <c r="F610" s="36"/>
      <c r="G610" s="40">
        <f>G611+G614</f>
        <v>1826000</v>
      </c>
      <c r="H610" s="40">
        <f t="shared" ref="H610:I610" si="173">H611+H614</f>
        <v>1903000</v>
      </c>
      <c r="I610" s="41">
        <f t="shared" si="173"/>
        <v>1880000</v>
      </c>
      <c r="J610" s="63"/>
    </row>
    <row r="611" spans="1:10" ht="30" x14ac:dyDescent="0.25">
      <c r="A611" s="45" t="s">
        <v>26</v>
      </c>
      <c r="B611" s="36">
        <v>902</v>
      </c>
      <c r="C611" s="37" t="s">
        <v>379</v>
      </c>
      <c r="D611" s="38">
        <v>3</v>
      </c>
      <c r="E611" s="38" t="s">
        <v>638</v>
      </c>
      <c r="F611" s="36">
        <v>200</v>
      </c>
      <c r="G611" s="40">
        <f>G612</f>
        <v>27400</v>
      </c>
      <c r="H611" s="40">
        <f t="shared" ref="H611:I612" si="174">H612</f>
        <v>28500</v>
      </c>
      <c r="I611" s="41">
        <f t="shared" si="174"/>
        <v>28200</v>
      </c>
      <c r="J611" s="63"/>
    </row>
    <row r="612" spans="1:10" ht="30" x14ac:dyDescent="0.25">
      <c r="A612" s="45" t="s">
        <v>27</v>
      </c>
      <c r="B612" s="36">
        <v>902</v>
      </c>
      <c r="C612" s="37" t="s">
        <v>379</v>
      </c>
      <c r="D612" s="38">
        <v>3</v>
      </c>
      <c r="E612" s="38" t="s">
        <v>638</v>
      </c>
      <c r="F612" s="36">
        <v>240</v>
      </c>
      <c r="G612" s="40">
        <f>G613</f>
        <v>27400</v>
      </c>
      <c r="H612" s="40">
        <f t="shared" si="174"/>
        <v>28500</v>
      </c>
      <c r="I612" s="41">
        <f t="shared" si="174"/>
        <v>28200</v>
      </c>
      <c r="J612" s="63"/>
    </row>
    <row r="613" spans="1:10" x14ac:dyDescent="0.25">
      <c r="A613" s="45" t="s">
        <v>57</v>
      </c>
      <c r="B613" s="36">
        <v>902</v>
      </c>
      <c r="C613" s="37" t="s">
        <v>379</v>
      </c>
      <c r="D613" s="38">
        <v>3</v>
      </c>
      <c r="E613" s="38" t="s">
        <v>638</v>
      </c>
      <c r="F613" s="36">
        <v>244</v>
      </c>
      <c r="G613" s="40">
        <v>27400</v>
      </c>
      <c r="H613" s="40">
        <v>28500</v>
      </c>
      <c r="I613" s="41">
        <v>28200</v>
      </c>
      <c r="J613" s="63"/>
    </row>
    <row r="614" spans="1:10" x14ac:dyDescent="0.25">
      <c r="A614" s="45" t="s">
        <v>361</v>
      </c>
      <c r="B614" s="36">
        <v>902</v>
      </c>
      <c r="C614" s="37" t="s">
        <v>379</v>
      </c>
      <c r="D614" s="38">
        <v>3</v>
      </c>
      <c r="E614" s="38" t="s">
        <v>638</v>
      </c>
      <c r="F614" s="36">
        <v>300</v>
      </c>
      <c r="G614" s="40">
        <f>G615</f>
        <v>1798600</v>
      </c>
      <c r="H614" s="40">
        <f t="shared" ref="H614:I615" si="175">H615</f>
        <v>1874500</v>
      </c>
      <c r="I614" s="41">
        <f t="shared" si="175"/>
        <v>1851800</v>
      </c>
      <c r="J614" s="63"/>
    </row>
    <row r="615" spans="1:10" x14ac:dyDescent="0.25">
      <c r="A615" s="45" t="s">
        <v>143</v>
      </c>
      <c r="B615" s="36">
        <v>902</v>
      </c>
      <c r="C615" s="37" t="s">
        <v>379</v>
      </c>
      <c r="D615" s="38">
        <v>3</v>
      </c>
      <c r="E615" s="38" t="s">
        <v>638</v>
      </c>
      <c r="F615" s="36">
        <v>320</v>
      </c>
      <c r="G615" s="40">
        <f>G616</f>
        <v>1798600</v>
      </c>
      <c r="H615" s="40">
        <f t="shared" si="175"/>
        <v>1874500</v>
      </c>
      <c r="I615" s="41">
        <f t="shared" si="175"/>
        <v>1851800</v>
      </c>
      <c r="J615" s="63"/>
    </row>
    <row r="616" spans="1:10" ht="30" x14ac:dyDescent="0.25">
      <c r="A616" s="45" t="s">
        <v>378</v>
      </c>
      <c r="B616" s="36">
        <v>902</v>
      </c>
      <c r="C616" s="37" t="s">
        <v>379</v>
      </c>
      <c r="D616" s="38">
        <v>3</v>
      </c>
      <c r="E616" s="38" t="s">
        <v>638</v>
      </c>
      <c r="F616" s="36">
        <v>321</v>
      </c>
      <c r="G616" s="24">
        <v>1798600</v>
      </c>
      <c r="H616" s="24">
        <v>1874500</v>
      </c>
      <c r="I616" s="25">
        <v>1851800</v>
      </c>
      <c r="J616" s="63"/>
    </row>
    <row r="617" spans="1:10" ht="21" customHeight="1" x14ac:dyDescent="0.25">
      <c r="A617" s="45" t="s">
        <v>86</v>
      </c>
      <c r="B617" s="36">
        <v>902</v>
      </c>
      <c r="C617" s="37" t="s">
        <v>353</v>
      </c>
      <c r="D617" s="38">
        <v>3</v>
      </c>
      <c r="E617" s="38" t="s">
        <v>44</v>
      </c>
      <c r="F617" s="36"/>
      <c r="G617" s="24">
        <f>G618</f>
        <v>80600</v>
      </c>
      <c r="H617" s="24">
        <f t="shared" ref="H617:I618" si="176">H618</f>
        <v>83300</v>
      </c>
      <c r="I617" s="25">
        <f t="shared" si="176"/>
        <v>87400</v>
      </c>
      <c r="J617" s="63"/>
    </row>
    <row r="618" spans="1:10" ht="30" x14ac:dyDescent="0.25">
      <c r="A618" s="45" t="s">
        <v>50</v>
      </c>
      <c r="B618" s="36">
        <v>902</v>
      </c>
      <c r="C618" s="37" t="s">
        <v>353</v>
      </c>
      <c r="D618" s="38">
        <v>3</v>
      </c>
      <c r="E618" s="38" t="s">
        <v>51</v>
      </c>
      <c r="F618" s="36"/>
      <c r="G618" s="24">
        <f>G619</f>
        <v>80600</v>
      </c>
      <c r="H618" s="24">
        <f t="shared" si="176"/>
        <v>83300</v>
      </c>
      <c r="I618" s="25">
        <f t="shared" si="176"/>
        <v>87400</v>
      </c>
      <c r="J618" s="63"/>
    </row>
    <row r="619" spans="1:10" ht="30" x14ac:dyDescent="0.25">
      <c r="A619" s="45" t="s">
        <v>380</v>
      </c>
      <c r="B619" s="36">
        <v>902</v>
      </c>
      <c r="C619" s="37" t="s">
        <v>353</v>
      </c>
      <c r="D619" s="38">
        <v>3</v>
      </c>
      <c r="E619" s="38" t="s">
        <v>381</v>
      </c>
      <c r="F619" s="36"/>
      <c r="G619" s="24">
        <f>G620+G623</f>
        <v>80600</v>
      </c>
      <c r="H619" s="24">
        <f t="shared" ref="H619:I619" si="177">H620+H623</f>
        <v>83300</v>
      </c>
      <c r="I619" s="25">
        <f t="shared" si="177"/>
        <v>87400</v>
      </c>
      <c r="J619" s="63"/>
    </row>
    <row r="620" spans="1:10" ht="23.25" customHeight="1" x14ac:dyDescent="0.25">
      <c r="A620" s="45" t="s">
        <v>26</v>
      </c>
      <c r="B620" s="36">
        <v>902</v>
      </c>
      <c r="C620" s="37" t="s">
        <v>353</v>
      </c>
      <c r="D620" s="38">
        <v>3</v>
      </c>
      <c r="E620" s="38" t="s">
        <v>381</v>
      </c>
      <c r="F620" s="36">
        <v>200</v>
      </c>
      <c r="G620" s="40">
        <f>G621</f>
        <v>18600</v>
      </c>
      <c r="H620" s="40">
        <f t="shared" ref="H620:I621" si="178">H621</f>
        <v>19200</v>
      </c>
      <c r="I620" s="41">
        <f t="shared" si="178"/>
        <v>20200</v>
      </c>
      <c r="J620" s="63"/>
    </row>
    <row r="621" spans="1:10" ht="30.75" customHeight="1" x14ac:dyDescent="0.25">
      <c r="A621" s="45" t="s">
        <v>27</v>
      </c>
      <c r="B621" s="36">
        <v>902</v>
      </c>
      <c r="C621" s="37" t="s">
        <v>353</v>
      </c>
      <c r="D621" s="38">
        <v>3</v>
      </c>
      <c r="E621" s="38" t="s">
        <v>381</v>
      </c>
      <c r="F621" s="36">
        <v>240</v>
      </c>
      <c r="G621" s="40">
        <f>G622</f>
        <v>18600</v>
      </c>
      <c r="H621" s="40">
        <f t="shared" si="178"/>
        <v>19200</v>
      </c>
      <c r="I621" s="41">
        <f t="shared" si="178"/>
        <v>20200</v>
      </c>
      <c r="J621" s="63"/>
    </row>
    <row r="622" spans="1:10" ht="19.5" customHeight="1" x14ac:dyDescent="0.25">
      <c r="A622" s="45" t="s">
        <v>57</v>
      </c>
      <c r="B622" s="36">
        <v>902</v>
      </c>
      <c r="C622" s="37" t="s">
        <v>353</v>
      </c>
      <c r="D622" s="38">
        <v>3</v>
      </c>
      <c r="E622" s="38" t="s">
        <v>381</v>
      </c>
      <c r="F622" s="36">
        <v>244</v>
      </c>
      <c r="G622" s="40">
        <v>18600</v>
      </c>
      <c r="H622" s="40">
        <v>19200</v>
      </c>
      <c r="I622" s="41">
        <v>20200</v>
      </c>
      <c r="J622" s="63"/>
    </row>
    <row r="623" spans="1:10" ht="15.75" customHeight="1" x14ac:dyDescent="0.25">
      <c r="A623" s="45" t="s">
        <v>361</v>
      </c>
      <c r="B623" s="36">
        <v>902</v>
      </c>
      <c r="C623" s="37" t="s">
        <v>353</v>
      </c>
      <c r="D623" s="38">
        <v>3</v>
      </c>
      <c r="E623" s="38" t="s">
        <v>381</v>
      </c>
      <c r="F623" s="36">
        <v>300</v>
      </c>
      <c r="G623" s="24">
        <f>G624</f>
        <v>62000</v>
      </c>
      <c r="H623" s="24">
        <f t="shared" ref="H623:I623" si="179">H624</f>
        <v>64100</v>
      </c>
      <c r="I623" s="25">
        <f t="shared" si="179"/>
        <v>67200</v>
      </c>
      <c r="J623" s="63"/>
    </row>
    <row r="624" spans="1:10" x14ac:dyDescent="0.25">
      <c r="A624" s="45" t="s">
        <v>143</v>
      </c>
      <c r="B624" s="36">
        <v>902</v>
      </c>
      <c r="C624" s="37" t="s">
        <v>353</v>
      </c>
      <c r="D624" s="38">
        <v>3</v>
      </c>
      <c r="E624" s="38" t="s">
        <v>381</v>
      </c>
      <c r="F624" s="36">
        <v>320</v>
      </c>
      <c r="G624" s="24">
        <f>G625</f>
        <v>62000</v>
      </c>
      <c r="H624" s="24">
        <f>H625</f>
        <v>64100</v>
      </c>
      <c r="I624" s="25">
        <f>I625</f>
        <v>67200</v>
      </c>
      <c r="J624" s="63"/>
    </row>
    <row r="625" spans="1:10" ht="30" x14ac:dyDescent="0.25">
      <c r="A625" s="45" t="s">
        <v>378</v>
      </c>
      <c r="B625" s="36">
        <v>902</v>
      </c>
      <c r="C625" s="37" t="s">
        <v>353</v>
      </c>
      <c r="D625" s="38">
        <v>3</v>
      </c>
      <c r="E625" s="38" t="s">
        <v>381</v>
      </c>
      <c r="F625" s="36">
        <v>321</v>
      </c>
      <c r="G625" s="40">
        <v>62000</v>
      </c>
      <c r="H625" s="40">
        <v>64100</v>
      </c>
      <c r="I625" s="41">
        <v>67200</v>
      </c>
      <c r="J625" s="63"/>
    </row>
    <row r="626" spans="1:10" ht="45" x14ac:dyDescent="0.25">
      <c r="A626" s="45" t="s">
        <v>725</v>
      </c>
      <c r="B626" s="36">
        <v>902</v>
      </c>
      <c r="C626" s="37" t="s">
        <v>353</v>
      </c>
      <c r="D626" s="38">
        <v>3</v>
      </c>
      <c r="E626" s="38" t="s">
        <v>732</v>
      </c>
      <c r="F626" s="36"/>
      <c r="G626" s="61">
        <f>G627+G633+G639</f>
        <v>2440000</v>
      </c>
      <c r="H626" s="61">
        <f t="shared" ref="H626:I626" si="180">H627+H633+H639</f>
        <v>2693000</v>
      </c>
      <c r="I626" s="61">
        <f t="shared" si="180"/>
        <v>2970000</v>
      </c>
      <c r="J626" s="63"/>
    </row>
    <row r="627" spans="1:10" x14ac:dyDescent="0.25">
      <c r="A627" s="45" t="s">
        <v>736</v>
      </c>
      <c r="B627" s="36">
        <v>902</v>
      </c>
      <c r="C627" s="37" t="s">
        <v>353</v>
      </c>
      <c r="D627" s="38">
        <v>3</v>
      </c>
      <c r="E627" s="38" t="s">
        <v>733</v>
      </c>
      <c r="F627" s="36"/>
      <c r="G627" s="40">
        <f>G628</f>
        <v>1000000</v>
      </c>
      <c r="H627" s="40">
        <f t="shared" ref="H627:I631" si="181">H628</f>
        <v>1100000</v>
      </c>
      <c r="I627" s="40">
        <f t="shared" si="181"/>
        <v>1200000</v>
      </c>
      <c r="J627" s="63"/>
    </row>
    <row r="628" spans="1:10" ht="30" x14ac:dyDescent="0.25">
      <c r="A628" s="45" t="s">
        <v>737</v>
      </c>
      <c r="B628" s="36">
        <v>902</v>
      </c>
      <c r="C628" s="37" t="s">
        <v>353</v>
      </c>
      <c r="D628" s="38">
        <v>3</v>
      </c>
      <c r="E628" s="38" t="s">
        <v>742</v>
      </c>
      <c r="F628" s="36"/>
      <c r="G628" s="40">
        <f>G629</f>
        <v>1000000</v>
      </c>
      <c r="H628" s="40">
        <f t="shared" si="181"/>
        <v>1100000</v>
      </c>
      <c r="I628" s="40">
        <f t="shared" si="181"/>
        <v>1200000</v>
      </c>
      <c r="J628" s="63"/>
    </row>
    <row r="629" spans="1:10" ht="45" x14ac:dyDescent="0.25">
      <c r="A629" s="45" t="s">
        <v>738</v>
      </c>
      <c r="B629" s="36">
        <v>902</v>
      </c>
      <c r="C629" s="37" t="s">
        <v>353</v>
      </c>
      <c r="D629" s="38">
        <v>3</v>
      </c>
      <c r="E629" s="38" t="s">
        <v>741</v>
      </c>
      <c r="F629" s="36"/>
      <c r="G629" s="40">
        <f>G630</f>
        <v>1000000</v>
      </c>
      <c r="H629" s="40">
        <f t="shared" si="181"/>
        <v>1100000</v>
      </c>
      <c r="I629" s="40">
        <f t="shared" si="181"/>
        <v>1200000</v>
      </c>
      <c r="J629" s="63"/>
    </row>
    <row r="630" spans="1:10" x14ac:dyDescent="0.25">
      <c r="A630" s="45" t="s">
        <v>682</v>
      </c>
      <c r="B630" s="36">
        <v>902</v>
      </c>
      <c r="C630" s="37" t="s">
        <v>353</v>
      </c>
      <c r="D630" s="38">
        <v>3</v>
      </c>
      <c r="E630" s="38" t="s">
        <v>741</v>
      </c>
      <c r="F630" s="36">
        <v>300</v>
      </c>
      <c r="G630" s="40">
        <f>G631</f>
        <v>1000000</v>
      </c>
      <c r="H630" s="40">
        <f t="shared" si="181"/>
        <v>1100000</v>
      </c>
      <c r="I630" s="40">
        <f t="shared" si="181"/>
        <v>1200000</v>
      </c>
      <c r="J630" s="63"/>
    </row>
    <row r="631" spans="1:10" x14ac:dyDescent="0.25">
      <c r="A631" s="45" t="s">
        <v>739</v>
      </c>
      <c r="B631" s="36">
        <v>902</v>
      </c>
      <c r="C631" s="37" t="s">
        <v>353</v>
      </c>
      <c r="D631" s="38">
        <v>3</v>
      </c>
      <c r="E631" s="38" t="s">
        <v>741</v>
      </c>
      <c r="F631" s="36">
        <v>320</v>
      </c>
      <c r="G631" s="40">
        <f>G632</f>
        <v>1000000</v>
      </c>
      <c r="H631" s="40">
        <f t="shared" si="181"/>
        <v>1100000</v>
      </c>
      <c r="I631" s="40">
        <f t="shared" si="181"/>
        <v>1200000</v>
      </c>
      <c r="J631" s="63"/>
    </row>
    <row r="632" spans="1:10" ht="30" x14ac:dyDescent="0.25">
      <c r="A632" s="45" t="s">
        <v>740</v>
      </c>
      <c r="B632" s="36">
        <v>902</v>
      </c>
      <c r="C632" s="37" t="s">
        <v>353</v>
      </c>
      <c r="D632" s="38">
        <v>3</v>
      </c>
      <c r="E632" s="38" t="s">
        <v>741</v>
      </c>
      <c r="F632" s="36">
        <v>321</v>
      </c>
      <c r="G632" s="40">
        <v>1000000</v>
      </c>
      <c r="H632" s="40">
        <v>1100000</v>
      </c>
      <c r="I632" s="41">
        <v>1200000</v>
      </c>
      <c r="J632" s="63"/>
    </row>
    <row r="633" spans="1:10" x14ac:dyDescent="0.25">
      <c r="A633" s="45" t="s">
        <v>743</v>
      </c>
      <c r="B633" s="36">
        <v>902</v>
      </c>
      <c r="C633" s="37" t="s">
        <v>353</v>
      </c>
      <c r="D633" s="38">
        <v>3</v>
      </c>
      <c r="E633" s="38" t="s">
        <v>745</v>
      </c>
      <c r="F633" s="36"/>
      <c r="G633" s="40">
        <f>G634</f>
        <v>1260000</v>
      </c>
      <c r="H633" s="40">
        <f t="shared" ref="H633:I637" si="182">H634</f>
        <v>1386000</v>
      </c>
      <c r="I633" s="40">
        <f t="shared" si="182"/>
        <v>1527000</v>
      </c>
      <c r="J633" s="63"/>
    </row>
    <row r="634" spans="1:10" ht="30" x14ac:dyDescent="0.25">
      <c r="A634" s="45" t="s">
        <v>744</v>
      </c>
      <c r="B634" s="36">
        <v>902</v>
      </c>
      <c r="C634" s="37" t="s">
        <v>353</v>
      </c>
      <c r="D634" s="38">
        <v>3</v>
      </c>
      <c r="E634" s="38" t="s">
        <v>746</v>
      </c>
      <c r="F634" s="36"/>
      <c r="G634" s="40">
        <f>G635</f>
        <v>1260000</v>
      </c>
      <c r="H634" s="40">
        <f t="shared" si="182"/>
        <v>1386000</v>
      </c>
      <c r="I634" s="40">
        <f t="shared" si="182"/>
        <v>1527000</v>
      </c>
      <c r="J634" s="63"/>
    </row>
    <row r="635" spans="1:10" ht="45" x14ac:dyDescent="0.25">
      <c r="A635" s="45" t="s">
        <v>716</v>
      </c>
      <c r="B635" s="36">
        <v>902</v>
      </c>
      <c r="C635" s="37" t="s">
        <v>353</v>
      </c>
      <c r="D635" s="38">
        <v>3</v>
      </c>
      <c r="E635" s="38" t="s">
        <v>747</v>
      </c>
      <c r="F635" s="36"/>
      <c r="G635" s="40">
        <f>G636</f>
        <v>1260000</v>
      </c>
      <c r="H635" s="40">
        <f t="shared" si="182"/>
        <v>1386000</v>
      </c>
      <c r="I635" s="40">
        <f t="shared" si="182"/>
        <v>1527000</v>
      </c>
      <c r="J635" s="63"/>
    </row>
    <row r="636" spans="1:10" x14ac:dyDescent="0.25">
      <c r="A636" s="45" t="s">
        <v>682</v>
      </c>
      <c r="B636" s="36">
        <v>902</v>
      </c>
      <c r="C636" s="37" t="s">
        <v>353</v>
      </c>
      <c r="D636" s="38">
        <v>3</v>
      </c>
      <c r="E636" s="38" t="s">
        <v>747</v>
      </c>
      <c r="F636" s="36">
        <v>300</v>
      </c>
      <c r="G636" s="40">
        <f>G637</f>
        <v>1260000</v>
      </c>
      <c r="H636" s="40">
        <f t="shared" si="182"/>
        <v>1386000</v>
      </c>
      <c r="I636" s="40">
        <f t="shared" si="182"/>
        <v>1527000</v>
      </c>
      <c r="J636" s="63"/>
    </row>
    <row r="637" spans="1:10" x14ac:dyDescent="0.25">
      <c r="A637" s="45" t="s">
        <v>739</v>
      </c>
      <c r="B637" s="36">
        <v>902</v>
      </c>
      <c r="C637" s="37" t="s">
        <v>353</v>
      </c>
      <c r="D637" s="38">
        <v>3</v>
      </c>
      <c r="E637" s="38" t="s">
        <v>747</v>
      </c>
      <c r="F637" s="36">
        <v>320</v>
      </c>
      <c r="G637" s="40">
        <f>G638</f>
        <v>1260000</v>
      </c>
      <c r="H637" s="40">
        <f t="shared" si="182"/>
        <v>1386000</v>
      </c>
      <c r="I637" s="40">
        <f t="shared" si="182"/>
        <v>1527000</v>
      </c>
      <c r="J637" s="63"/>
    </row>
    <row r="638" spans="1:10" ht="30" x14ac:dyDescent="0.25">
      <c r="A638" s="45" t="s">
        <v>740</v>
      </c>
      <c r="B638" s="36">
        <v>902</v>
      </c>
      <c r="C638" s="37" t="s">
        <v>353</v>
      </c>
      <c r="D638" s="38">
        <v>3</v>
      </c>
      <c r="E638" s="38" t="s">
        <v>747</v>
      </c>
      <c r="F638" s="36">
        <v>321</v>
      </c>
      <c r="G638" s="40">
        <v>1260000</v>
      </c>
      <c r="H638" s="40">
        <v>1386000</v>
      </c>
      <c r="I638" s="41">
        <v>1527000</v>
      </c>
      <c r="J638" s="63"/>
    </row>
    <row r="639" spans="1:10" x14ac:dyDescent="0.25">
      <c r="A639" s="45" t="s">
        <v>748</v>
      </c>
      <c r="B639" s="36">
        <v>902</v>
      </c>
      <c r="C639" s="37" t="s">
        <v>353</v>
      </c>
      <c r="D639" s="38">
        <v>3</v>
      </c>
      <c r="E639" s="38" t="s">
        <v>750</v>
      </c>
      <c r="F639" s="36"/>
      <c r="G639" s="40">
        <f>G640</f>
        <v>180000</v>
      </c>
      <c r="H639" s="40">
        <f t="shared" ref="H639:I643" si="183">H640</f>
        <v>207000</v>
      </c>
      <c r="I639" s="40">
        <f t="shared" si="183"/>
        <v>243000</v>
      </c>
      <c r="J639" s="63"/>
    </row>
    <row r="640" spans="1:10" x14ac:dyDescent="0.25">
      <c r="A640" s="45" t="s">
        <v>749</v>
      </c>
      <c r="B640" s="36">
        <v>902</v>
      </c>
      <c r="C640" s="37" t="s">
        <v>353</v>
      </c>
      <c r="D640" s="38">
        <v>3</v>
      </c>
      <c r="E640" s="38" t="s">
        <v>751</v>
      </c>
      <c r="F640" s="36"/>
      <c r="G640" s="40">
        <f>G641</f>
        <v>180000</v>
      </c>
      <c r="H640" s="40">
        <f t="shared" si="183"/>
        <v>207000</v>
      </c>
      <c r="I640" s="40">
        <f t="shared" si="183"/>
        <v>243000</v>
      </c>
      <c r="J640" s="63"/>
    </row>
    <row r="641" spans="1:10" ht="45" x14ac:dyDescent="0.25">
      <c r="A641" s="45" t="s">
        <v>716</v>
      </c>
      <c r="B641" s="36">
        <v>902</v>
      </c>
      <c r="C641" s="37" t="s">
        <v>353</v>
      </c>
      <c r="D641" s="38">
        <v>3</v>
      </c>
      <c r="E641" s="38" t="s">
        <v>752</v>
      </c>
      <c r="F641" s="36"/>
      <c r="G641" s="40">
        <f>G642</f>
        <v>180000</v>
      </c>
      <c r="H641" s="40">
        <f t="shared" si="183"/>
        <v>207000</v>
      </c>
      <c r="I641" s="40">
        <f t="shared" si="183"/>
        <v>243000</v>
      </c>
      <c r="J641" s="63"/>
    </row>
    <row r="642" spans="1:10" x14ac:dyDescent="0.25">
      <c r="A642" s="45" t="s">
        <v>682</v>
      </c>
      <c r="B642" s="36">
        <v>902</v>
      </c>
      <c r="C642" s="37" t="s">
        <v>353</v>
      </c>
      <c r="D642" s="38">
        <v>3</v>
      </c>
      <c r="E642" s="38" t="s">
        <v>752</v>
      </c>
      <c r="F642" s="36">
        <v>300</v>
      </c>
      <c r="G642" s="40">
        <f>G643</f>
        <v>180000</v>
      </c>
      <c r="H642" s="40">
        <f t="shared" si="183"/>
        <v>207000</v>
      </c>
      <c r="I642" s="40">
        <f t="shared" si="183"/>
        <v>243000</v>
      </c>
      <c r="J642" s="63"/>
    </row>
    <row r="643" spans="1:10" x14ac:dyDescent="0.25">
      <c r="A643" s="45" t="s">
        <v>739</v>
      </c>
      <c r="B643" s="36">
        <v>902</v>
      </c>
      <c r="C643" s="37" t="s">
        <v>353</v>
      </c>
      <c r="D643" s="38">
        <v>3</v>
      </c>
      <c r="E643" s="38" t="s">
        <v>752</v>
      </c>
      <c r="F643" s="36">
        <v>320</v>
      </c>
      <c r="G643" s="40">
        <f>G644</f>
        <v>180000</v>
      </c>
      <c r="H643" s="40">
        <f t="shared" si="183"/>
        <v>207000</v>
      </c>
      <c r="I643" s="40">
        <f t="shared" si="183"/>
        <v>243000</v>
      </c>
      <c r="J643" s="63"/>
    </row>
    <row r="644" spans="1:10" ht="30" x14ac:dyDescent="0.25">
      <c r="A644" s="45" t="s">
        <v>740</v>
      </c>
      <c r="B644" s="36">
        <v>902</v>
      </c>
      <c r="C644" s="37" t="s">
        <v>353</v>
      </c>
      <c r="D644" s="38">
        <v>3</v>
      </c>
      <c r="E644" s="38" t="s">
        <v>752</v>
      </c>
      <c r="F644" s="36">
        <v>321</v>
      </c>
      <c r="G644" s="40">
        <v>180000</v>
      </c>
      <c r="H644" s="40">
        <v>207000</v>
      </c>
      <c r="I644" s="41">
        <v>243000</v>
      </c>
      <c r="J644" s="63"/>
    </row>
    <row r="645" spans="1:10" x14ac:dyDescent="0.25">
      <c r="A645" s="45" t="s">
        <v>753</v>
      </c>
      <c r="B645" s="36">
        <v>902</v>
      </c>
      <c r="C645" s="37" t="s">
        <v>353</v>
      </c>
      <c r="D645" s="38">
        <v>4</v>
      </c>
      <c r="E645" s="38"/>
      <c r="F645" s="36"/>
      <c r="G645" s="40">
        <f t="shared" ref="G645:I651" si="184">G646</f>
        <v>750000</v>
      </c>
      <c r="H645" s="40">
        <f t="shared" si="184"/>
        <v>825000</v>
      </c>
      <c r="I645" s="40">
        <f t="shared" si="184"/>
        <v>900000</v>
      </c>
      <c r="J645" s="63"/>
    </row>
    <row r="646" spans="1:10" ht="45" x14ac:dyDescent="0.25">
      <c r="A646" s="45" t="s">
        <v>725</v>
      </c>
      <c r="B646" s="36">
        <v>902</v>
      </c>
      <c r="C646" s="37" t="s">
        <v>353</v>
      </c>
      <c r="D646" s="38">
        <v>4</v>
      </c>
      <c r="E646" s="38" t="s">
        <v>732</v>
      </c>
      <c r="F646" s="36"/>
      <c r="G646" s="40">
        <f t="shared" si="184"/>
        <v>750000</v>
      </c>
      <c r="H646" s="40">
        <f t="shared" si="184"/>
        <v>825000</v>
      </c>
      <c r="I646" s="40">
        <f t="shared" si="184"/>
        <v>900000</v>
      </c>
      <c r="J646" s="63"/>
    </row>
    <row r="647" spans="1:10" x14ac:dyDescent="0.25">
      <c r="A647" s="45" t="s">
        <v>748</v>
      </c>
      <c r="B647" s="36">
        <v>902</v>
      </c>
      <c r="C647" s="37" t="s">
        <v>353</v>
      </c>
      <c r="D647" s="38">
        <v>4</v>
      </c>
      <c r="E647" s="38" t="s">
        <v>750</v>
      </c>
      <c r="F647" s="36"/>
      <c r="G647" s="40">
        <f t="shared" si="184"/>
        <v>750000</v>
      </c>
      <c r="H647" s="40">
        <f t="shared" si="184"/>
        <v>825000</v>
      </c>
      <c r="I647" s="40">
        <f t="shared" si="184"/>
        <v>900000</v>
      </c>
      <c r="J647" s="63"/>
    </row>
    <row r="648" spans="1:10" x14ac:dyDescent="0.25">
      <c r="A648" s="45" t="s">
        <v>749</v>
      </c>
      <c r="B648" s="36">
        <v>902</v>
      </c>
      <c r="C648" s="37" t="s">
        <v>353</v>
      </c>
      <c r="D648" s="38">
        <v>4</v>
      </c>
      <c r="E648" s="38" t="s">
        <v>751</v>
      </c>
      <c r="F648" s="36"/>
      <c r="G648" s="40">
        <f t="shared" si="184"/>
        <v>750000</v>
      </c>
      <c r="H648" s="40">
        <f t="shared" si="184"/>
        <v>825000</v>
      </c>
      <c r="I648" s="40">
        <f t="shared" si="184"/>
        <v>900000</v>
      </c>
      <c r="J648" s="63"/>
    </row>
    <row r="649" spans="1:10" ht="45" x14ac:dyDescent="0.25">
      <c r="A649" s="45" t="s">
        <v>716</v>
      </c>
      <c r="B649" s="36">
        <v>902</v>
      </c>
      <c r="C649" s="37" t="s">
        <v>353</v>
      </c>
      <c r="D649" s="38">
        <v>4</v>
      </c>
      <c r="E649" s="38" t="s">
        <v>752</v>
      </c>
      <c r="F649" s="36"/>
      <c r="G649" s="40">
        <f t="shared" si="184"/>
        <v>750000</v>
      </c>
      <c r="H649" s="40">
        <f t="shared" si="184"/>
        <v>825000</v>
      </c>
      <c r="I649" s="40">
        <f t="shared" si="184"/>
        <v>900000</v>
      </c>
      <c r="J649" s="63"/>
    </row>
    <row r="650" spans="1:10" x14ac:dyDescent="0.25">
      <c r="A650" s="45" t="s">
        <v>682</v>
      </c>
      <c r="B650" s="36">
        <v>902</v>
      </c>
      <c r="C650" s="37" t="s">
        <v>353</v>
      </c>
      <c r="D650" s="38">
        <v>4</v>
      </c>
      <c r="E650" s="38" t="s">
        <v>752</v>
      </c>
      <c r="F650" s="36">
        <v>300</v>
      </c>
      <c r="G650" s="40">
        <f t="shared" si="184"/>
        <v>750000</v>
      </c>
      <c r="H650" s="40">
        <f t="shared" si="184"/>
        <v>825000</v>
      </c>
      <c r="I650" s="40">
        <f t="shared" si="184"/>
        <v>900000</v>
      </c>
      <c r="J650" s="63"/>
    </row>
    <row r="651" spans="1:10" x14ac:dyDescent="0.25">
      <c r="A651" s="45" t="s">
        <v>739</v>
      </c>
      <c r="B651" s="36">
        <v>902</v>
      </c>
      <c r="C651" s="37" t="s">
        <v>353</v>
      </c>
      <c r="D651" s="38">
        <v>4</v>
      </c>
      <c r="E651" s="38" t="s">
        <v>752</v>
      </c>
      <c r="F651" s="36">
        <v>320</v>
      </c>
      <c r="G651" s="40">
        <f t="shared" si="184"/>
        <v>750000</v>
      </c>
      <c r="H651" s="40">
        <f t="shared" si="184"/>
        <v>825000</v>
      </c>
      <c r="I651" s="40">
        <f t="shared" si="184"/>
        <v>900000</v>
      </c>
      <c r="J651" s="63"/>
    </row>
    <row r="652" spans="1:10" ht="30" x14ac:dyDescent="0.25">
      <c r="A652" s="45" t="s">
        <v>740</v>
      </c>
      <c r="B652" s="36">
        <v>902</v>
      </c>
      <c r="C652" s="37" t="s">
        <v>353</v>
      </c>
      <c r="D652" s="38">
        <v>4</v>
      </c>
      <c r="E652" s="38" t="s">
        <v>752</v>
      </c>
      <c r="F652" s="36">
        <v>321</v>
      </c>
      <c r="G652" s="40">
        <v>750000</v>
      </c>
      <c r="H652" s="40">
        <v>825000</v>
      </c>
      <c r="I652" s="41">
        <v>900000</v>
      </c>
      <c r="J652" s="63"/>
    </row>
    <row r="653" spans="1:10" ht="21" customHeight="1" x14ac:dyDescent="0.25">
      <c r="A653" s="45" t="s">
        <v>382</v>
      </c>
      <c r="B653" s="36">
        <v>902</v>
      </c>
      <c r="C653" s="37" t="s">
        <v>353</v>
      </c>
      <c r="D653" s="38">
        <v>6</v>
      </c>
      <c r="E653" s="38"/>
      <c r="F653" s="36"/>
      <c r="G653" s="40">
        <f>G654</f>
        <v>599825</v>
      </c>
      <c r="H653" s="40">
        <f t="shared" ref="H653:I653" si="185">H654</f>
        <v>599825</v>
      </c>
      <c r="I653" s="40">
        <f t="shared" si="185"/>
        <v>599825</v>
      </c>
    </row>
    <row r="654" spans="1:10" ht="36" customHeight="1" x14ac:dyDescent="0.25">
      <c r="A654" s="45" t="s">
        <v>41</v>
      </c>
      <c r="B654" s="36">
        <v>902</v>
      </c>
      <c r="C654" s="37" t="s">
        <v>353</v>
      </c>
      <c r="D654" s="38">
        <v>6</v>
      </c>
      <c r="E654" s="38" t="s">
        <v>42</v>
      </c>
      <c r="F654" s="36"/>
      <c r="G654" s="40">
        <f>G657+G661</f>
        <v>599825</v>
      </c>
      <c r="H654" s="40">
        <f>H657+H661</f>
        <v>599825</v>
      </c>
      <c r="I654" s="41">
        <f>I657+I661</f>
        <v>599825</v>
      </c>
    </row>
    <row r="655" spans="1:10" ht="33" customHeight="1" x14ac:dyDescent="0.25">
      <c r="A655" s="45" t="s">
        <v>685</v>
      </c>
      <c r="B655" s="36">
        <v>902</v>
      </c>
      <c r="C655" s="37" t="s">
        <v>353</v>
      </c>
      <c r="D655" s="38">
        <v>6</v>
      </c>
      <c r="E655" s="38" t="s">
        <v>384</v>
      </c>
      <c r="F655" s="36"/>
      <c r="G655" s="40">
        <f>G657</f>
        <v>390825</v>
      </c>
      <c r="H655" s="40">
        <f>H657</f>
        <v>390825</v>
      </c>
      <c r="I655" s="41">
        <f>I657</f>
        <v>390825</v>
      </c>
    </row>
    <row r="656" spans="1:10" ht="45" x14ac:dyDescent="0.25">
      <c r="A656" s="45" t="s">
        <v>168</v>
      </c>
      <c r="B656" s="36">
        <v>902</v>
      </c>
      <c r="C656" s="37" t="s">
        <v>353</v>
      </c>
      <c r="D656" s="38">
        <v>6</v>
      </c>
      <c r="E656" s="38" t="s">
        <v>385</v>
      </c>
      <c r="F656" s="60"/>
      <c r="G656" s="64">
        <f>G657</f>
        <v>390825</v>
      </c>
      <c r="H656" s="64">
        <f t="shared" ref="H656:I656" si="186">H657</f>
        <v>390825</v>
      </c>
      <c r="I656" s="65">
        <f t="shared" si="186"/>
        <v>390825</v>
      </c>
    </row>
    <row r="657" spans="1:9" ht="45" x14ac:dyDescent="0.25">
      <c r="A657" s="45" t="s">
        <v>386</v>
      </c>
      <c r="B657" s="36">
        <v>902</v>
      </c>
      <c r="C657" s="37" t="s">
        <v>353</v>
      </c>
      <c r="D657" s="38">
        <v>6</v>
      </c>
      <c r="E657" s="38" t="s">
        <v>385</v>
      </c>
      <c r="F657" s="36">
        <v>100</v>
      </c>
      <c r="G657" s="40">
        <f>G658</f>
        <v>390825</v>
      </c>
      <c r="H657" s="40">
        <f>H658</f>
        <v>390825</v>
      </c>
      <c r="I657" s="41">
        <f>I658</f>
        <v>390825</v>
      </c>
    </row>
    <row r="658" spans="1:9" ht="45" x14ac:dyDescent="0.25">
      <c r="A658" s="45" t="s">
        <v>35</v>
      </c>
      <c r="B658" s="36">
        <v>902</v>
      </c>
      <c r="C658" s="37" t="s">
        <v>353</v>
      </c>
      <c r="D658" s="38">
        <v>6</v>
      </c>
      <c r="E658" s="38" t="s">
        <v>385</v>
      </c>
      <c r="F658" s="36">
        <v>120</v>
      </c>
      <c r="G658" s="40">
        <f>G659+G660</f>
        <v>390825</v>
      </c>
      <c r="H658" s="40">
        <f t="shared" ref="H658:I658" si="187">H659+H660</f>
        <v>390825</v>
      </c>
      <c r="I658" s="41">
        <f t="shared" si="187"/>
        <v>390825</v>
      </c>
    </row>
    <row r="659" spans="1:9" ht="18.75" customHeight="1" x14ac:dyDescent="0.25">
      <c r="A659" s="45" t="s">
        <v>36</v>
      </c>
      <c r="B659" s="36">
        <v>902</v>
      </c>
      <c r="C659" s="37" t="s">
        <v>353</v>
      </c>
      <c r="D659" s="38">
        <v>6</v>
      </c>
      <c r="E659" s="38" t="s">
        <v>385</v>
      </c>
      <c r="F659" s="36">
        <v>121</v>
      </c>
      <c r="G659" s="40">
        <v>300173</v>
      </c>
      <c r="H659" s="40">
        <v>300173</v>
      </c>
      <c r="I659" s="40">
        <v>300173</v>
      </c>
    </row>
    <row r="660" spans="1:9" ht="19.5" customHeight="1" x14ac:dyDescent="0.25">
      <c r="A660" s="45" t="s">
        <v>37</v>
      </c>
      <c r="B660" s="36">
        <v>902</v>
      </c>
      <c r="C660" s="37" t="s">
        <v>353</v>
      </c>
      <c r="D660" s="38">
        <v>6</v>
      </c>
      <c r="E660" s="38" t="s">
        <v>385</v>
      </c>
      <c r="F660" s="36">
        <v>129</v>
      </c>
      <c r="G660" s="40">
        <v>90652</v>
      </c>
      <c r="H660" s="40">
        <v>90652</v>
      </c>
      <c r="I660" s="40">
        <v>90652</v>
      </c>
    </row>
    <row r="661" spans="1:9" ht="21.75" customHeight="1" x14ac:dyDescent="0.25">
      <c r="A661" s="45" t="s">
        <v>43</v>
      </c>
      <c r="B661" s="36">
        <v>902</v>
      </c>
      <c r="C661" s="37" t="s">
        <v>353</v>
      </c>
      <c r="D661" s="38">
        <v>6</v>
      </c>
      <c r="E661" s="38" t="s">
        <v>44</v>
      </c>
      <c r="F661" s="36"/>
      <c r="G661" s="40">
        <f t="shared" ref="G661:I665" si="188">G662</f>
        <v>209000</v>
      </c>
      <c r="H661" s="40">
        <f t="shared" si="188"/>
        <v>209000</v>
      </c>
      <c r="I661" s="41">
        <f t="shared" si="188"/>
        <v>209000</v>
      </c>
    </row>
    <row r="662" spans="1:9" ht="19.5" customHeight="1" x14ac:dyDescent="0.25">
      <c r="A662" s="45" t="s">
        <v>45</v>
      </c>
      <c r="B662" s="36">
        <v>902</v>
      </c>
      <c r="C662" s="37" t="s">
        <v>353</v>
      </c>
      <c r="D662" s="38">
        <v>6</v>
      </c>
      <c r="E662" s="38" t="s">
        <v>46</v>
      </c>
      <c r="F662" s="36"/>
      <c r="G662" s="40">
        <f t="shared" si="188"/>
        <v>209000</v>
      </c>
      <c r="H662" s="40">
        <f t="shared" si="188"/>
        <v>209000</v>
      </c>
      <c r="I662" s="41">
        <f t="shared" si="188"/>
        <v>209000</v>
      </c>
    </row>
    <row r="663" spans="1:9" ht="51" customHeight="1" x14ac:dyDescent="0.25">
      <c r="A663" s="45" t="s">
        <v>387</v>
      </c>
      <c r="B663" s="36">
        <v>902</v>
      </c>
      <c r="C663" s="37" t="s">
        <v>353</v>
      </c>
      <c r="D663" s="38">
        <v>6</v>
      </c>
      <c r="E663" s="44" t="s">
        <v>388</v>
      </c>
      <c r="F663" s="36"/>
      <c r="G663" s="40">
        <f t="shared" si="188"/>
        <v>209000</v>
      </c>
      <c r="H663" s="40">
        <f t="shared" si="188"/>
        <v>209000</v>
      </c>
      <c r="I663" s="41">
        <f t="shared" si="188"/>
        <v>209000</v>
      </c>
    </row>
    <row r="664" spans="1:9" x14ac:dyDescent="0.25">
      <c r="A664" s="45" t="str">
        <f>A607</f>
        <v>Социальное обеспечение и иные выплаты населению</v>
      </c>
      <c r="B664" s="36">
        <v>902</v>
      </c>
      <c r="C664" s="37" t="s">
        <v>353</v>
      </c>
      <c r="D664" s="38">
        <v>6</v>
      </c>
      <c r="E664" s="38" t="str">
        <f>E663</f>
        <v>02 3 02 40150</v>
      </c>
      <c r="F664" s="36">
        <v>300</v>
      </c>
      <c r="G664" s="40">
        <f t="shared" si="188"/>
        <v>209000</v>
      </c>
      <c r="H664" s="40">
        <f t="shared" si="188"/>
        <v>209000</v>
      </c>
      <c r="I664" s="41">
        <f t="shared" si="188"/>
        <v>209000</v>
      </c>
    </row>
    <row r="665" spans="1:9" ht="21.75" customHeight="1" x14ac:dyDescent="0.25">
      <c r="A665" s="45" t="s">
        <v>389</v>
      </c>
      <c r="B665" s="36">
        <v>902</v>
      </c>
      <c r="C665" s="37" t="s">
        <v>353</v>
      </c>
      <c r="D665" s="38">
        <v>6</v>
      </c>
      <c r="E665" s="38" t="str">
        <f>E664</f>
        <v>02 3 02 40150</v>
      </c>
      <c r="F665" s="36">
        <v>320</v>
      </c>
      <c r="G665" s="40">
        <f t="shared" si="188"/>
        <v>209000</v>
      </c>
      <c r="H665" s="40">
        <f t="shared" si="188"/>
        <v>209000</v>
      </c>
      <c r="I665" s="41">
        <f t="shared" si="188"/>
        <v>209000</v>
      </c>
    </row>
    <row r="666" spans="1:9" ht="30" x14ac:dyDescent="0.25">
      <c r="A666" s="45" t="s">
        <v>390</v>
      </c>
      <c r="B666" s="36">
        <v>902</v>
      </c>
      <c r="C666" s="37" t="s">
        <v>353</v>
      </c>
      <c r="D666" s="38">
        <v>6</v>
      </c>
      <c r="E666" s="38" t="str">
        <f>E665</f>
        <v>02 3 02 40150</v>
      </c>
      <c r="F666" s="36">
        <v>323</v>
      </c>
      <c r="G666" s="40">
        <v>209000</v>
      </c>
      <c r="H666" s="40">
        <v>209000</v>
      </c>
      <c r="I666" s="41">
        <v>209000</v>
      </c>
    </row>
    <row r="667" spans="1:9" s="67" customFormat="1" ht="27" customHeight="1" x14ac:dyDescent="0.25">
      <c r="A667" s="135" t="s">
        <v>0</v>
      </c>
      <c r="B667" s="136"/>
      <c r="C667" s="136"/>
      <c r="D667" s="136"/>
      <c r="E667" s="136"/>
      <c r="F667" s="136"/>
      <c r="G667" s="66">
        <f>G668+G707+G728+G742+G750+G758+G769+G782+G790</f>
        <v>182844434.96000001</v>
      </c>
      <c r="H667" s="66">
        <f t="shared" ref="H667:I667" si="189">H668+H707+H728+H742+H750+H758+H769+H782+H790</f>
        <v>117809166</v>
      </c>
      <c r="I667" s="66">
        <f t="shared" si="189"/>
        <v>117765866</v>
      </c>
    </row>
    <row r="668" spans="1:9" ht="19.5" customHeight="1" x14ac:dyDescent="0.25">
      <c r="A668" s="46" t="s">
        <v>17</v>
      </c>
      <c r="B668" s="36">
        <v>903</v>
      </c>
      <c r="C668" s="38">
        <v>1</v>
      </c>
      <c r="D668" s="38"/>
      <c r="E668" s="44"/>
      <c r="F668" s="44"/>
      <c r="G668" s="40">
        <f>G669+G686</f>
        <v>25021552</v>
      </c>
      <c r="H668" s="40">
        <f>H669+H686</f>
        <v>14121552</v>
      </c>
      <c r="I668" s="41">
        <f>I669+I686</f>
        <v>14121552</v>
      </c>
    </row>
    <row r="669" spans="1:9" ht="30" x14ac:dyDescent="0.25">
      <c r="A669" s="46" t="s">
        <v>394</v>
      </c>
      <c r="B669" s="36">
        <v>903</v>
      </c>
      <c r="C669" s="38">
        <v>1</v>
      </c>
      <c r="D669" s="38">
        <v>6</v>
      </c>
      <c r="E669" s="44"/>
      <c r="F669" s="44"/>
      <c r="G669" s="64">
        <f>G670</f>
        <v>14054652</v>
      </c>
      <c r="H669" s="64">
        <f t="shared" ref="H669:I672" si="190">H670</f>
        <v>14054652</v>
      </c>
      <c r="I669" s="65">
        <f t="shared" si="190"/>
        <v>14054652</v>
      </c>
    </row>
    <row r="670" spans="1:9" ht="30" x14ac:dyDescent="0.25">
      <c r="A670" s="46" t="s">
        <v>395</v>
      </c>
      <c r="B670" s="36">
        <v>903</v>
      </c>
      <c r="C670" s="38">
        <v>1</v>
      </c>
      <c r="D670" s="38">
        <v>6</v>
      </c>
      <c r="E670" s="36" t="s">
        <v>76</v>
      </c>
      <c r="F670" s="36"/>
      <c r="G670" s="64">
        <f>G671</f>
        <v>14054652</v>
      </c>
      <c r="H670" s="64">
        <f>H671</f>
        <v>14054652</v>
      </c>
      <c r="I670" s="65">
        <f>I671</f>
        <v>14054652</v>
      </c>
    </row>
    <row r="671" spans="1:9" ht="18" customHeight="1" x14ac:dyDescent="0.25">
      <c r="A671" s="46" t="s">
        <v>396</v>
      </c>
      <c r="B671" s="36">
        <v>903</v>
      </c>
      <c r="C671" s="38">
        <v>1</v>
      </c>
      <c r="D671" s="38">
        <v>6</v>
      </c>
      <c r="E671" s="36" t="s">
        <v>397</v>
      </c>
      <c r="F671" s="42"/>
      <c r="G671" s="64">
        <f>G672</f>
        <v>14054652</v>
      </c>
      <c r="H671" s="64">
        <f t="shared" si="190"/>
        <v>14054652</v>
      </c>
      <c r="I671" s="65">
        <f t="shared" si="190"/>
        <v>14054652</v>
      </c>
    </row>
    <row r="672" spans="1:9" ht="34.5" customHeight="1" x14ac:dyDescent="0.25">
      <c r="A672" s="35" t="s">
        <v>398</v>
      </c>
      <c r="B672" s="36">
        <v>903</v>
      </c>
      <c r="C672" s="38">
        <v>1</v>
      </c>
      <c r="D672" s="38">
        <v>6</v>
      </c>
      <c r="E672" s="36" t="s">
        <v>399</v>
      </c>
      <c r="F672" s="36"/>
      <c r="G672" s="64">
        <f>G673</f>
        <v>14054652</v>
      </c>
      <c r="H672" s="64">
        <f t="shared" si="190"/>
        <v>14054652</v>
      </c>
      <c r="I672" s="65">
        <f t="shared" si="190"/>
        <v>14054652</v>
      </c>
    </row>
    <row r="673" spans="1:12" ht="45" x14ac:dyDescent="0.25">
      <c r="A673" s="46" t="s">
        <v>400</v>
      </c>
      <c r="B673" s="36">
        <v>903</v>
      </c>
      <c r="C673" s="38">
        <v>1</v>
      </c>
      <c r="D673" s="38">
        <v>6</v>
      </c>
      <c r="E673" s="36" t="s">
        <v>401</v>
      </c>
      <c r="F673" s="36"/>
      <c r="G673" s="64">
        <f>G675+G679+G683</f>
        <v>14054652</v>
      </c>
      <c r="H673" s="64">
        <f>H675+H679+H683</f>
        <v>14054652</v>
      </c>
      <c r="I673" s="65">
        <f>I675+I679+I683</f>
        <v>14054652</v>
      </c>
    </row>
    <row r="674" spans="1:12" ht="45" customHeight="1" x14ac:dyDescent="0.25">
      <c r="A674" s="35" t="s">
        <v>35</v>
      </c>
      <c r="B674" s="36">
        <v>903</v>
      </c>
      <c r="C674" s="38">
        <v>1</v>
      </c>
      <c r="D674" s="38">
        <v>6</v>
      </c>
      <c r="E674" s="36" t="s">
        <v>401</v>
      </c>
      <c r="F674" s="36">
        <v>100</v>
      </c>
      <c r="G674" s="64">
        <f>G675</f>
        <v>13745152</v>
      </c>
      <c r="H674" s="64">
        <f t="shared" ref="H674:I674" si="191">H675</f>
        <v>13745152</v>
      </c>
      <c r="I674" s="65">
        <f t="shared" si="191"/>
        <v>13745152</v>
      </c>
    </row>
    <row r="675" spans="1:12" ht="22.5" customHeight="1" x14ac:dyDescent="0.25">
      <c r="A675" s="46" t="s">
        <v>36</v>
      </c>
      <c r="B675" s="36">
        <v>903</v>
      </c>
      <c r="C675" s="38">
        <v>1</v>
      </c>
      <c r="D675" s="38">
        <v>6</v>
      </c>
      <c r="E675" s="36" t="s">
        <v>401</v>
      </c>
      <c r="F675" s="36">
        <v>120</v>
      </c>
      <c r="G675" s="64">
        <f>G676+G677+G678</f>
        <v>13745152</v>
      </c>
      <c r="H675" s="64">
        <f>H676+H677+H678</f>
        <v>13745152</v>
      </c>
      <c r="I675" s="65">
        <f>I676+I677+I678</f>
        <v>13745152</v>
      </c>
    </row>
    <row r="676" spans="1:12" ht="24.75" customHeight="1" x14ac:dyDescent="0.25">
      <c r="A676" s="46" t="s">
        <v>37</v>
      </c>
      <c r="B676" s="36">
        <v>903</v>
      </c>
      <c r="C676" s="38">
        <v>1</v>
      </c>
      <c r="D676" s="38">
        <v>6</v>
      </c>
      <c r="E676" s="36" t="s">
        <v>401</v>
      </c>
      <c r="F676" s="36">
        <v>121</v>
      </c>
      <c r="G676" s="40">
        <v>10347880</v>
      </c>
      <c r="H676" s="40">
        <v>10347880</v>
      </c>
      <c r="I676" s="41">
        <v>10347880</v>
      </c>
    </row>
    <row r="677" spans="1:12" ht="30" x14ac:dyDescent="0.25">
      <c r="A677" s="46" t="s">
        <v>38</v>
      </c>
      <c r="B677" s="36">
        <v>903</v>
      </c>
      <c r="C677" s="38">
        <v>1</v>
      </c>
      <c r="D677" s="38">
        <v>6</v>
      </c>
      <c r="E677" s="36" t="s">
        <v>401</v>
      </c>
      <c r="F677" s="36">
        <v>122</v>
      </c>
      <c r="G677" s="40">
        <v>300000</v>
      </c>
      <c r="H677" s="40">
        <v>300000</v>
      </c>
      <c r="I677" s="41">
        <v>300000</v>
      </c>
    </row>
    <row r="678" spans="1:12" ht="34.5" customHeight="1" x14ac:dyDescent="0.25">
      <c r="A678" s="35" t="s">
        <v>39</v>
      </c>
      <c r="B678" s="36">
        <v>903</v>
      </c>
      <c r="C678" s="38">
        <v>1</v>
      </c>
      <c r="D678" s="38">
        <v>6</v>
      </c>
      <c r="E678" s="36" t="s">
        <v>401</v>
      </c>
      <c r="F678" s="36">
        <v>129</v>
      </c>
      <c r="G678" s="40">
        <v>3097272</v>
      </c>
      <c r="H678" s="40">
        <v>3097272</v>
      </c>
      <c r="I678" s="41">
        <v>3097272</v>
      </c>
    </row>
    <row r="679" spans="1:12" ht="21.75" customHeight="1" x14ac:dyDescent="0.25">
      <c r="A679" s="46" t="s">
        <v>26</v>
      </c>
      <c r="B679" s="36">
        <v>903</v>
      </c>
      <c r="C679" s="38">
        <v>1</v>
      </c>
      <c r="D679" s="38">
        <v>6</v>
      </c>
      <c r="E679" s="36" t="s">
        <v>401</v>
      </c>
      <c r="F679" s="36">
        <v>200</v>
      </c>
      <c r="G679" s="40">
        <f>G680</f>
        <v>308500</v>
      </c>
      <c r="H679" s="40">
        <f>H680</f>
        <v>308500</v>
      </c>
      <c r="I679" s="41">
        <f>I680</f>
        <v>308500</v>
      </c>
    </row>
    <row r="680" spans="1:12" ht="33.75" customHeight="1" x14ac:dyDescent="0.25">
      <c r="A680" s="46" t="s">
        <v>27</v>
      </c>
      <c r="B680" s="36">
        <v>903</v>
      </c>
      <c r="C680" s="38">
        <v>1</v>
      </c>
      <c r="D680" s="38">
        <v>6</v>
      </c>
      <c r="E680" s="36" t="s">
        <v>401</v>
      </c>
      <c r="F680" s="36">
        <v>240</v>
      </c>
      <c r="G680" s="40">
        <f>G681+G682</f>
        <v>308500</v>
      </c>
      <c r="H680" s="40">
        <f>H681+H682</f>
        <v>308500</v>
      </c>
      <c r="I680" s="41">
        <f>I681+I682</f>
        <v>308500</v>
      </c>
      <c r="K680" s="52"/>
      <c r="L680" s="52"/>
    </row>
    <row r="681" spans="1:12" ht="21" customHeight="1" x14ac:dyDescent="0.25">
      <c r="A681" s="46" t="str">
        <f>A323</f>
        <v>Закупка товаров, работ, услуг в сфере информационно-коммуникационных технологий</v>
      </c>
      <c r="B681" s="36">
        <v>903</v>
      </c>
      <c r="C681" s="38">
        <v>1</v>
      </c>
      <c r="D681" s="38">
        <v>6</v>
      </c>
      <c r="E681" s="36" t="s">
        <v>401</v>
      </c>
      <c r="F681" s="36">
        <v>242</v>
      </c>
      <c r="G681" s="40">
        <v>216500</v>
      </c>
      <c r="H681" s="40">
        <v>216500</v>
      </c>
      <c r="I681" s="41">
        <v>216500</v>
      </c>
    </row>
    <row r="682" spans="1:12" ht="26.25" customHeight="1" x14ac:dyDescent="0.25">
      <c r="A682" s="46" t="s">
        <v>66</v>
      </c>
      <c r="B682" s="36">
        <v>903</v>
      </c>
      <c r="C682" s="38">
        <v>1</v>
      </c>
      <c r="D682" s="38">
        <v>6</v>
      </c>
      <c r="E682" s="36" t="s">
        <v>401</v>
      </c>
      <c r="F682" s="36">
        <v>244</v>
      </c>
      <c r="G682" s="40">
        <v>92000</v>
      </c>
      <c r="H682" s="40">
        <v>92000</v>
      </c>
      <c r="I682" s="41">
        <v>92000</v>
      </c>
    </row>
    <row r="683" spans="1:12" ht="19.5" customHeight="1" x14ac:dyDescent="0.25">
      <c r="A683" s="46" t="str">
        <f>A330</f>
        <v>Иные бюджетные ассигнования</v>
      </c>
      <c r="B683" s="36">
        <v>903</v>
      </c>
      <c r="C683" s="38">
        <v>1</v>
      </c>
      <c r="D683" s="38">
        <v>6</v>
      </c>
      <c r="E683" s="36" t="s">
        <v>401</v>
      </c>
      <c r="F683" s="36">
        <v>800</v>
      </c>
      <c r="G683" s="64">
        <f>G684</f>
        <v>1000</v>
      </c>
      <c r="H683" s="64">
        <f>H684</f>
        <v>1000</v>
      </c>
      <c r="I683" s="65">
        <f>I684</f>
        <v>1000</v>
      </c>
    </row>
    <row r="684" spans="1:12" ht="17.25" customHeight="1" x14ac:dyDescent="0.25">
      <c r="A684" s="46" t="str">
        <f>A133</f>
        <v>Уплата налогов, сборов и иных платежей</v>
      </c>
      <c r="B684" s="36">
        <v>903</v>
      </c>
      <c r="C684" s="38">
        <v>1</v>
      </c>
      <c r="D684" s="38">
        <v>6</v>
      </c>
      <c r="E684" s="36" t="str">
        <f>E683</f>
        <v>12 4 01 10010</v>
      </c>
      <c r="F684" s="36">
        <v>850</v>
      </c>
      <c r="G684" s="40">
        <f>G685</f>
        <v>1000</v>
      </c>
      <c r="H684" s="40">
        <f t="shared" ref="H684:I684" si="192">H685</f>
        <v>1000</v>
      </c>
      <c r="I684" s="40">
        <f t="shared" si="192"/>
        <v>1000</v>
      </c>
    </row>
    <row r="685" spans="1:12" ht="19.5" customHeight="1" x14ac:dyDescent="0.25">
      <c r="A685" s="46" t="s">
        <v>106</v>
      </c>
      <c r="B685" s="36">
        <v>903</v>
      </c>
      <c r="C685" s="38">
        <v>1</v>
      </c>
      <c r="D685" s="38">
        <v>6</v>
      </c>
      <c r="E685" s="36" t="s">
        <v>401</v>
      </c>
      <c r="F685" s="36">
        <v>852</v>
      </c>
      <c r="G685" s="40">
        <v>1000</v>
      </c>
      <c r="H685" s="40">
        <v>1000</v>
      </c>
      <c r="I685" s="41">
        <v>1000</v>
      </c>
    </row>
    <row r="686" spans="1:12" ht="21" customHeight="1" x14ac:dyDescent="0.25">
      <c r="A686" s="46" t="s">
        <v>84</v>
      </c>
      <c r="B686" s="36">
        <v>903</v>
      </c>
      <c r="C686" s="38">
        <v>1</v>
      </c>
      <c r="D686" s="36">
        <v>13</v>
      </c>
      <c r="E686" s="44"/>
      <c r="F686" s="60"/>
      <c r="G686" s="64">
        <f>G687+G696</f>
        <v>10966900</v>
      </c>
      <c r="H686" s="64">
        <f t="shared" ref="H686:I686" si="193">H687+H696</f>
        <v>66900</v>
      </c>
      <c r="I686" s="65">
        <f t="shared" si="193"/>
        <v>66900</v>
      </c>
    </row>
    <row r="687" spans="1:12" ht="52.5" customHeight="1" x14ac:dyDescent="0.25">
      <c r="A687" s="46" t="s">
        <v>402</v>
      </c>
      <c r="B687" s="36">
        <v>903</v>
      </c>
      <c r="C687" s="38">
        <v>1</v>
      </c>
      <c r="D687" s="36">
        <v>13</v>
      </c>
      <c r="E687" s="36" t="s">
        <v>98</v>
      </c>
      <c r="F687" s="68"/>
      <c r="G687" s="64">
        <f>G688</f>
        <v>10900000</v>
      </c>
      <c r="H687" s="64">
        <f t="shared" ref="H687:I691" si="194">H688</f>
        <v>0</v>
      </c>
      <c r="I687" s="65">
        <f t="shared" si="194"/>
        <v>0</v>
      </c>
    </row>
    <row r="688" spans="1:12" ht="23.25" customHeight="1" x14ac:dyDescent="0.25">
      <c r="A688" s="46" t="s">
        <v>403</v>
      </c>
      <c r="B688" s="36">
        <v>903</v>
      </c>
      <c r="C688" s="38">
        <v>1</v>
      </c>
      <c r="D688" s="36">
        <v>13</v>
      </c>
      <c r="E688" s="36" t="s">
        <v>100</v>
      </c>
      <c r="F688" s="68"/>
      <c r="G688" s="64">
        <f>G689</f>
        <v>10900000</v>
      </c>
      <c r="H688" s="64">
        <f t="shared" si="194"/>
        <v>0</v>
      </c>
      <c r="I688" s="65">
        <f t="shared" si="194"/>
        <v>0</v>
      </c>
    </row>
    <row r="689" spans="1:9" ht="34.5" customHeight="1" x14ac:dyDescent="0.25">
      <c r="A689" s="35" t="s">
        <v>404</v>
      </c>
      <c r="B689" s="36">
        <v>903</v>
      </c>
      <c r="C689" s="38">
        <v>1</v>
      </c>
      <c r="D689" s="36">
        <v>13</v>
      </c>
      <c r="E689" s="36" t="s">
        <v>102</v>
      </c>
      <c r="F689" s="68"/>
      <c r="G689" s="64">
        <f>G690+G693</f>
        <v>10900000</v>
      </c>
      <c r="H689" s="64">
        <f t="shared" si="194"/>
        <v>0</v>
      </c>
      <c r="I689" s="65">
        <f t="shared" si="194"/>
        <v>0</v>
      </c>
    </row>
    <row r="690" spans="1:9" ht="63.75" customHeight="1" x14ac:dyDescent="0.25">
      <c r="A690" s="35" t="s">
        <v>405</v>
      </c>
      <c r="B690" s="36">
        <v>903</v>
      </c>
      <c r="C690" s="38">
        <v>1</v>
      </c>
      <c r="D690" s="36">
        <v>13</v>
      </c>
      <c r="E690" s="36" t="s">
        <v>406</v>
      </c>
      <c r="F690" s="68"/>
      <c r="G690" s="64">
        <f>G691</f>
        <v>10900000</v>
      </c>
      <c r="H690" s="64">
        <f t="shared" si="194"/>
        <v>0</v>
      </c>
      <c r="I690" s="65">
        <f t="shared" si="194"/>
        <v>0</v>
      </c>
    </row>
    <row r="691" spans="1:9" ht="20.25" customHeight="1" x14ac:dyDescent="0.25">
      <c r="A691" s="46" t="s">
        <v>407</v>
      </c>
      <c r="B691" s="36">
        <v>903</v>
      </c>
      <c r="C691" s="38">
        <v>1</v>
      </c>
      <c r="D691" s="36">
        <v>13</v>
      </c>
      <c r="E691" s="36" t="s">
        <v>406</v>
      </c>
      <c r="F691" s="36">
        <v>500</v>
      </c>
      <c r="G691" s="64">
        <f>G692</f>
        <v>10900000</v>
      </c>
      <c r="H691" s="64">
        <f t="shared" si="194"/>
        <v>0</v>
      </c>
      <c r="I691" s="65">
        <f t="shared" si="194"/>
        <v>0</v>
      </c>
    </row>
    <row r="692" spans="1:9" ht="21" customHeight="1" x14ac:dyDescent="0.25">
      <c r="A692" s="46" t="s">
        <v>408</v>
      </c>
      <c r="B692" s="36">
        <v>903</v>
      </c>
      <c r="C692" s="38">
        <v>1</v>
      </c>
      <c r="D692" s="36">
        <v>13</v>
      </c>
      <c r="E692" s="36" t="s">
        <v>406</v>
      </c>
      <c r="F692" s="36">
        <v>540</v>
      </c>
      <c r="G692" s="64">
        <v>10900000</v>
      </c>
      <c r="H692" s="64">
        <v>0</v>
      </c>
      <c r="I692" s="65">
        <v>0</v>
      </c>
    </row>
    <row r="693" spans="1:9" ht="59.25" hidden="1" customHeight="1" x14ac:dyDescent="0.25">
      <c r="A693" s="46" t="s">
        <v>679</v>
      </c>
      <c r="B693" s="36">
        <v>903</v>
      </c>
      <c r="C693" s="38">
        <v>1</v>
      </c>
      <c r="D693" s="36">
        <v>13</v>
      </c>
      <c r="E693" s="36" t="s">
        <v>681</v>
      </c>
      <c r="F693" s="36"/>
      <c r="G693" s="64">
        <f>G694</f>
        <v>0</v>
      </c>
      <c r="H693" s="64">
        <f t="shared" ref="H693:I694" si="195">H694</f>
        <v>0</v>
      </c>
      <c r="I693" s="65">
        <f t="shared" si="195"/>
        <v>0</v>
      </c>
    </row>
    <row r="694" spans="1:9" ht="24" hidden="1" customHeight="1" x14ac:dyDescent="0.25">
      <c r="A694" s="46" t="s">
        <v>407</v>
      </c>
      <c r="B694" s="36">
        <v>903</v>
      </c>
      <c r="C694" s="38">
        <v>1</v>
      </c>
      <c r="D694" s="36">
        <v>13</v>
      </c>
      <c r="E694" s="36" t="s">
        <v>681</v>
      </c>
      <c r="F694" s="36">
        <v>500</v>
      </c>
      <c r="G694" s="64">
        <f>G695</f>
        <v>0</v>
      </c>
      <c r="H694" s="64">
        <f t="shared" si="195"/>
        <v>0</v>
      </c>
      <c r="I694" s="65">
        <f t="shared" si="195"/>
        <v>0</v>
      </c>
    </row>
    <row r="695" spans="1:9" ht="25.5" hidden="1" customHeight="1" x14ac:dyDescent="0.25">
      <c r="A695" s="46" t="s">
        <v>408</v>
      </c>
      <c r="B695" s="36">
        <v>903</v>
      </c>
      <c r="C695" s="38">
        <v>1</v>
      </c>
      <c r="D695" s="36">
        <v>13</v>
      </c>
      <c r="E695" s="36" t="s">
        <v>681</v>
      </c>
      <c r="F695" s="36">
        <v>540</v>
      </c>
      <c r="G695" s="75">
        <f>25000000-25000000</f>
        <v>0</v>
      </c>
      <c r="H695" s="64">
        <v>0</v>
      </c>
      <c r="I695" s="65">
        <v>0</v>
      </c>
    </row>
    <row r="696" spans="1:9" ht="36" customHeight="1" x14ac:dyDescent="0.25">
      <c r="A696" s="62" t="s">
        <v>680</v>
      </c>
      <c r="B696" s="36">
        <v>903</v>
      </c>
      <c r="C696" s="38">
        <v>1</v>
      </c>
      <c r="D696" s="36">
        <v>13</v>
      </c>
      <c r="E696" s="36" t="s">
        <v>76</v>
      </c>
      <c r="F696" s="36"/>
      <c r="G696" s="64">
        <f>G697+G702</f>
        <v>66900</v>
      </c>
      <c r="H696" s="64">
        <f t="shared" ref="H696" si="196">H697+H702</f>
        <v>66900</v>
      </c>
      <c r="I696" s="65">
        <f>I697+I702</f>
        <v>66900</v>
      </c>
    </row>
    <row r="697" spans="1:9" ht="31.5" hidden="1" customHeight="1" x14ac:dyDescent="0.25">
      <c r="A697" s="62" t="s">
        <v>409</v>
      </c>
      <c r="B697" s="36">
        <v>903</v>
      </c>
      <c r="C697" s="38">
        <v>1</v>
      </c>
      <c r="D697" s="36">
        <v>13</v>
      </c>
      <c r="E697" s="36" t="s">
        <v>78</v>
      </c>
      <c r="F697" s="36"/>
      <c r="G697" s="40">
        <f t="shared" ref="G697:I700" si="197">G698</f>
        <v>0</v>
      </c>
      <c r="H697" s="40">
        <f t="shared" si="197"/>
        <v>0</v>
      </c>
      <c r="I697" s="41">
        <f t="shared" si="197"/>
        <v>0</v>
      </c>
    </row>
    <row r="698" spans="1:9" ht="52.5" hidden="1" customHeight="1" x14ac:dyDescent="0.25">
      <c r="A698" s="46" t="s">
        <v>79</v>
      </c>
      <c r="B698" s="36">
        <v>903</v>
      </c>
      <c r="C698" s="38">
        <v>1</v>
      </c>
      <c r="D698" s="36">
        <v>13</v>
      </c>
      <c r="E698" s="36" t="s">
        <v>80</v>
      </c>
      <c r="F698" s="36"/>
      <c r="G698" s="64">
        <f t="shared" si="197"/>
        <v>0</v>
      </c>
      <c r="H698" s="64">
        <f t="shared" si="197"/>
        <v>0</v>
      </c>
      <c r="I698" s="65">
        <f t="shared" si="197"/>
        <v>0</v>
      </c>
    </row>
    <row r="699" spans="1:9" ht="52.5" hidden="1" customHeight="1" x14ac:dyDescent="0.25">
      <c r="A699" s="46" t="s">
        <v>168</v>
      </c>
      <c r="B699" s="36">
        <v>903</v>
      </c>
      <c r="C699" s="38">
        <v>1</v>
      </c>
      <c r="D699" s="36">
        <v>13</v>
      </c>
      <c r="E699" s="36" t="s">
        <v>410</v>
      </c>
      <c r="F699" s="36"/>
      <c r="G699" s="64">
        <f>G700</f>
        <v>0</v>
      </c>
      <c r="H699" s="64">
        <f t="shared" si="197"/>
        <v>0</v>
      </c>
      <c r="I699" s="65">
        <f t="shared" si="197"/>
        <v>0</v>
      </c>
    </row>
    <row r="700" spans="1:9" ht="28.5" hidden="1" customHeight="1" x14ac:dyDescent="0.25">
      <c r="A700" s="46" t="s">
        <v>411</v>
      </c>
      <c r="B700" s="36">
        <v>903</v>
      </c>
      <c r="C700" s="38">
        <v>1</v>
      </c>
      <c r="D700" s="36">
        <v>13</v>
      </c>
      <c r="E700" s="36" t="s">
        <v>410</v>
      </c>
      <c r="F700" s="36">
        <v>800</v>
      </c>
      <c r="G700" s="64">
        <f>G701</f>
        <v>0</v>
      </c>
      <c r="H700" s="64">
        <f t="shared" si="197"/>
        <v>0</v>
      </c>
      <c r="I700" s="65">
        <f t="shared" si="197"/>
        <v>0</v>
      </c>
    </row>
    <row r="701" spans="1:9" ht="21.75" hidden="1" customHeight="1" x14ac:dyDescent="0.25">
      <c r="A701" s="46" t="s">
        <v>83</v>
      </c>
      <c r="B701" s="36">
        <v>903</v>
      </c>
      <c r="C701" s="38">
        <v>1</v>
      </c>
      <c r="D701" s="36">
        <v>13</v>
      </c>
      <c r="E701" s="36" t="s">
        <v>410</v>
      </c>
      <c r="F701" s="36">
        <v>870</v>
      </c>
      <c r="G701" s="24">
        <f>87279452.54-13700000-8500000-65079452.54</f>
        <v>0</v>
      </c>
      <c r="H701" s="40">
        <v>0</v>
      </c>
      <c r="I701" s="41">
        <v>0</v>
      </c>
    </row>
    <row r="702" spans="1:9" ht="61.5" customHeight="1" x14ac:dyDescent="0.25">
      <c r="A702" s="46" t="s">
        <v>412</v>
      </c>
      <c r="B702" s="36">
        <v>903</v>
      </c>
      <c r="C702" s="38">
        <v>1</v>
      </c>
      <c r="D702" s="36">
        <v>13</v>
      </c>
      <c r="E702" s="36" t="s">
        <v>413</v>
      </c>
      <c r="F702" s="36"/>
      <c r="G702" s="69">
        <f>G703</f>
        <v>66900</v>
      </c>
      <c r="H702" s="64">
        <f>H703</f>
        <v>66900</v>
      </c>
      <c r="I702" s="65">
        <f t="shared" ref="H702:J704" si="198">I703</f>
        <v>66900</v>
      </c>
    </row>
    <row r="703" spans="1:9" ht="30.75" customHeight="1" x14ac:dyDescent="0.25">
      <c r="A703" s="62" t="s">
        <v>414</v>
      </c>
      <c r="B703" s="36">
        <v>903</v>
      </c>
      <c r="C703" s="38">
        <v>1</v>
      </c>
      <c r="D703" s="36">
        <v>13</v>
      </c>
      <c r="E703" s="36" t="s">
        <v>415</v>
      </c>
      <c r="F703" s="36"/>
      <c r="G703" s="64">
        <f>G704</f>
        <v>66900</v>
      </c>
      <c r="H703" s="64">
        <f t="shared" si="198"/>
        <v>66900</v>
      </c>
      <c r="I703" s="65">
        <f t="shared" si="198"/>
        <v>66900</v>
      </c>
    </row>
    <row r="704" spans="1:9" ht="45.75" customHeight="1" x14ac:dyDescent="0.25">
      <c r="A704" s="62" t="s">
        <v>416</v>
      </c>
      <c r="B704" s="36">
        <v>903</v>
      </c>
      <c r="C704" s="38">
        <v>1</v>
      </c>
      <c r="D704" s="36">
        <v>13</v>
      </c>
      <c r="E704" s="36" t="s">
        <v>417</v>
      </c>
      <c r="F704" s="36"/>
      <c r="G704" s="64">
        <f>G705</f>
        <v>66900</v>
      </c>
      <c r="H704" s="64">
        <f t="shared" si="198"/>
        <v>66900</v>
      </c>
      <c r="I704" s="65">
        <f t="shared" si="198"/>
        <v>66900</v>
      </c>
    </row>
    <row r="705" spans="1:9" ht="19.5" customHeight="1" x14ac:dyDescent="0.25">
      <c r="A705" s="46" t="s">
        <v>418</v>
      </c>
      <c r="B705" s="36">
        <v>903</v>
      </c>
      <c r="C705" s="38">
        <v>1</v>
      </c>
      <c r="D705" s="36">
        <v>13</v>
      </c>
      <c r="E705" s="36" t="s">
        <v>417</v>
      </c>
      <c r="F705" s="36">
        <v>500</v>
      </c>
      <c r="G705" s="64">
        <f>G706</f>
        <v>66900</v>
      </c>
      <c r="H705" s="64">
        <f>H706</f>
        <v>66900</v>
      </c>
      <c r="I705" s="65">
        <f>I706</f>
        <v>66900</v>
      </c>
    </row>
    <row r="706" spans="1:9" ht="15.75" customHeight="1" x14ac:dyDescent="0.25">
      <c r="A706" s="46" t="s">
        <v>419</v>
      </c>
      <c r="B706" s="36">
        <v>903</v>
      </c>
      <c r="C706" s="38">
        <v>1</v>
      </c>
      <c r="D706" s="36">
        <v>13</v>
      </c>
      <c r="E706" s="36" t="s">
        <v>417</v>
      </c>
      <c r="F706" s="36">
        <v>530</v>
      </c>
      <c r="G706" s="24">
        <v>66900</v>
      </c>
      <c r="H706" s="24">
        <v>66900</v>
      </c>
      <c r="I706" s="25">
        <v>66900</v>
      </c>
    </row>
    <row r="707" spans="1:9" ht="19.5" customHeight="1" x14ac:dyDescent="0.25">
      <c r="A707" s="46" t="s">
        <v>422</v>
      </c>
      <c r="B707" s="36">
        <v>903</v>
      </c>
      <c r="C707" s="38">
        <v>4</v>
      </c>
      <c r="D707" s="38">
        <v>0</v>
      </c>
      <c r="E707" s="44"/>
      <c r="F707" s="44"/>
      <c r="G707" s="40">
        <f>G708+G715</f>
        <v>40064226.960000001</v>
      </c>
      <c r="H707" s="40">
        <f t="shared" ref="H707:I707" si="199">H708+H715</f>
        <v>317900</v>
      </c>
      <c r="I707" s="41">
        <f t="shared" si="199"/>
        <v>330600</v>
      </c>
    </row>
    <row r="708" spans="1:9" ht="21" customHeight="1" x14ac:dyDescent="0.25">
      <c r="A708" s="46" t="s">
        <v>224</v>
      </c>
      <c r="B708" s="36">
        <v>903</v>
      </c>
      <c r="C708" s="38">
        <v>4</v>
      </c>
      <c r="D708" s="38">
        <v>9</v>
      </c>
      <c r="E708" s="44"/>
      <c r="F708" s="44"/>
      <c r="G708" s="40">
        <f>G709</f>
        <v>39758526.960000001</v>
      </c>
      <c r="H708" s="40">
        <f t="shared" ref="H708:I708" si="200">H709</f>
        <v>0</v>
      </c>
      <c r="I708" s="41">
        <f t="shared" si="200"/>
        <v>0</v>
      </c>
    </row>
    <row r="709" spans="1:9" ht="62.25" customHeight="1" x14ac:dyDescent="0.25">
      <c r="A709" s="46" t="s">
        <v>423</v>
      </c>
      <c r="B709" s="36">
        <v>903</v>
      </c>
      <c r="C709" s="38">
        <v>4</v>
      </c>
      <c r="D709" s="38">
        <v>9</v>
      </c>
      <c r="E709" s="44" t="s">
        <v>269</v>
      </c>
      <c r="F709" s="44"/>
      <c r="G709" s="40">
        <f t="shared" ref="G709:I713" si="201">G710</f>
        <v>39758526.960000001</v>
      </c>
      <c r="H709" s="40">
        <f t="shared" si="201"/>
        <v>0</v>
      </c>
      <c r="I709" s="41">
        <f t="shared" si="201"/>
        <v>0</v>
      </c>
    </row>
    <row r="710" spans="1:9" ht="30" customHeight="1" x14ac:dyDescent="0.25">
      <c r="A710" s="46" t="s">
        <v>276</v>
      </c>
      <c r="B710" s="36">
        <v>903</v>
      </c>
      <c r="C710" s="38">
        <v>4</v>
      </c>
      <c r="D710" s="38">
        <v>9</v>
      </c>
      <c r="E710" s="44" t="s">
        <v>277</v>
      </c>
      <c r="F710" s="44"/>
      <c r="G710" s="40">
        <f t="shared" si="201"/>
        <v>39758526.960000001</v>
      </c>
      <c r="H710" s="40">
        <f t="shared" si="201"/>
        <v>0</v>
      </c>
      <c r="I710" s="41">
        <f t="shared" si="201"/>
        <v>0</v>
      </c>
    </row>
    <row r="711" spans="1:9" ht="36.75" customHeight="1" x14ac:dyDescent="0.25">
      <c r="A711" s="46" t="s">
        <v>424</v>
      </c>
      <c r="B711" s="36">
        <v>903</v>
      </c>
      <c r="C711" s="38">
        <v>4</v>
      </c>
      <c r="D711" s="38">
        <v>9</v>
      </c>
      <c r="E711" s="44" t="s">
        <v>425</v>
      </c>
      <c r="F711" s="44"/>
      <c r="G711" s="40">
        <f t="shared" si="201"/>
        <v>39758526.960000001</v>
      </c>
      <c r="H711" s="40">
        <f t="shared" si="201"/>
        <v>0</v>
      </c>
      <c r="I711" s="41">
        <f t="shared" si="201"/>
        <v>0</v>
      </c>
    </row>
    <row r="712" spans="1:9" ht="64.5" customHeight="1" x14ac:dyDescent="0.25">
      <c r="A712" s="35" t="s">
        <v>420</v>
      </c>
      <c r="B712" s="36">
        <v>903</v>
      </c>
      <c r="C712" s="38">
        <v>4</v>
      </c>
      <c r="D712" s="38">
        <v>9</v>
      </c>
      <c r="E712" s="44" t="s">
        <v>426</v>
      </c>
      <c r="F712" s="44"/>
      <c r="G712" s="40">
        <f t="shared" si="201"/>
        <v>39758526.960000001</v>
      </c>
      <c r="H712" s="40">
        <f t="shared" si="201"/>
        <v>0</v>
      </c>
      <c r="I712" s="41">
        <f t="shared" si="201"/>
        <v>0</v>
      </c>
    </row>
    <row r="713" spans="1:9" ht="23.25" customHeight="1" x14ac:dyDescent="0.25">
      <c r="A713" s="35" t="s">
        <v>418</v>
      </c>
      <c r="B713" s="36">
        <v>903</v>
      </c>
      <c r="C713" s="38">
        <v>4</v>
      </c>
      <c r="D713" s="38">
        <v>9</v>
      </c>
      <c r="E713" s="44" t="s">
        <v>426</v>
      </c>
      <c r="F713" s="44">
        <v>500</v>
      </c>
      <c r="G713" s="40">
        <f t="shared" si="201"/>
        <v>39758526.960000001</v>
      </c>
      <c r="H713" s="40">
        <f t="shared" si="201"/>
        <v>0</v>
      </c>
      <c r="I713" s="41">
        <f t="shared" si="201"/>
        <v>0</v>
      </c>
    </row>
    <row r="714" spans="1:9" ht="20.25" customHeight="1" x14ac:dyDescent="0.25">
      <c r="A714" s="35" t="s">
        <v>421</v>
      </c>
      <c r="B714" s="36">
        <v>903</v>
      </c>
      <c r="C714" s="38">
        <v>4</v>
      </c>
      <c r="D714" s="38">
        <v>9</v>
      </c>
      <c r="E714" s="44" t="s">
        <v>426</v>
      </c>
      <c r="F714" s="44">
        <v>540</v>
      </c>
      <c r="G714" s="40">
        <v>39758526.960000001</v>
      </c>
      <c r="H714" s="40">
        <v>0</v>
      </c>
      <c r="I714" s="41">
        <v>0</v>
      </c>
    </row>
    <row r="715" spans="1:9" ht="21.75" customHeight="1" x14ac:dyDescent="0.25">
      <c r="A715" s="35" t="s">
        <v>229</v>
      </c>
      <c r="B715" s="36">
        <v>903</v>
      </c>
      <c r="C715" s="38">
        <v>4</v>
      </c>
      <c r="D715" s="36">
        <v>10</v>
      </c>
      <c r="E715" s="44"/>
      <c r="F715" s="44"/>
      <c r="G715" s="40">
        <f t="shared" ref="G715:I721" si="202">G716</f>
        <v>305700</v>
      </c>
      <c r="H715" s="40">
        <f t="shared" si="202"/>
        <v>317900</v>
      </c>
      <c r="I715" s="41">
        <f t="shared" si="202"/>
        <v>330600</v>
      </c>
    </row>
    <row r="716" spans="1:9" ht="30.75" customHeight="1" x14ac:dyDescent="0.25">
      <c r="A716" s="35" t="s">
        <v>427</v>
      </c>
      <c r="B716" s="36">
        <v>903</v>
      </c>
      <c r="C716" s="38">
        <v>4</v>
      </c>
      <c r="D716" s="36">
        <v>10</v>
      </c>
      <c r="E716" s="36" t="s">
        <v>121</v>
      </c>
      <c r="F716" s="36"/>
      <c r="G716" s="40">
        <f t="shared" si="202"/>
        <v>305700</v>
      </c>
      <c r="H716" s="40">
        <f t="shared" si="202"/>
        <v>317900</v>
      </c>
      <c r="I716" s="41">
        <f t="shared" si="202"/>
        <v>330600</v>
      </c>
    </row>
    <row r="717" spans="1:9" ht="18" customHeight="1" x14ac:dyDescent="0.25">
      <c r="A717" s="35" t="s">
        <v>231</v>
      </c>
      <c r="B717" s="36">
        <v>903</v>
      </c>
      <c r="C717" s="38">
        <v>4</v>
      </c>
      <c r="D717" s="36">
        <v>10</v>
      </c>
      <c r="E717" s="48" t="s">
        <v>123</v>
      </c>
      <c r="F717" s="36"/>
      <c r="G717" s="40">
        <f>G718+G723</f>
        <v>305700</v>
      </c>
      <c r="H717" s="40">
        <f t="shared" ref="H717:I717" si="203">H718+H723</f>
        <v>317900</v>
      </c>
      <c r="I717" s="41">
        <f t="shared" si="203"/>
        <v>330600</v>
      </c>
    </row>
    <row r="718" spans="1:9" ht="21" customHeight="1" x14ac:dyDescent="0.25">
      <c r="A718" s="35" t="s">
        <v>428</v>
      </c>
      <c r="B718" s="36">
        <v>903</v>
      </c>
      <c r="C718" s="38">
        <v>4</v>
      </c>
      <c r="D718" s="36">
        <v>10</v>
      </c>
      <c r="E718" s="36" t="s">
        <v>235</v>
      </c>
      <c r="F718" s="36"/>
      <c r="G718" s="40">
        <f t="shared" si="202"/>
        <v>61400</v>
      </c>
      <c r="H718" s="40">
        <f t="shared" si="202"/>
        <v>63800</v>
      </c>
      <c r="I718" s="41">
        <f t="shared" si="202"/>
        <v>66400</v>
      </c>
    </row>
    <row r="719" spans="1:9" ht="52.5" customHeight="1" x14ac:dyDescent="0.25">
      <c r="A719" s="35" t="s">
        <v>168</v>
      </c>
      <c r="B719" s="36">
        <v>903</v>
      </c>
      <c r="C719" s="38">
        <v>4</v>
      </c>
      <c r="D719" s="36">
        <v>10</v>
      </c>
      <c r="E719" s="36" t="s">
        <v>236</v>
      </c>
      <c r="F719" s="36"/>
      <c r="G719" s="40">
        <f t="shared" si="202"/>
        <v>61400</v>
      </c>
      <c r="H719" s="40">
        <f t="shared" si="202"/>
        <v>63800</v>
      </c>
      <c r="I719" s="41">
        <f t="shared" si="202"/>
        <v>66400</v>
      </c>
    </row>
    <row r="720" spans="1:9" ht="26.25" customHeight="1" x14ac:dyDescent="0.25">
      <c r="A720" s="35" t="s">
        <v>26</v>
      </c>
      <c r="B720" s="36">
        <v>903</v>
      </c>
      <c r="C720" s="38">
        <v>4</v>
      </c>
      <c r="D720" s="36">
        <v>10</v>
      </c>
      <c r="E720" s="36" t="s">
        <v>236</v>
      </c>
      <c r="F720" s="36">
        <v>200</v>
      </c>
      <c r="G720" s="40">
        <f t="shared" si="202"/>
        <v>61400</v>
      </c>
      <c r="H720" s="40">
        <f t="shared" si="202"/>
        <v>63800</v>
      </c>
      <c r="I720" s="41">
        <f t="shared" si="202"/>
        <v>66400</v>
      </c>
    </row>
    <row r="721" spans="1:9" ht="32.25" customHeight="1" x14ac:dyDescent="0.25">
      <c r="A721" s="35" t="s">
        <v>27</v>
      </c>
      <c r="B721" s="36">
        <v>903</v>
      </c>
      <c r="C721" s="38">
        <v>4</v>
      </c>
      <c r="D721" s="36">
        <v>10</v>
      </c>
      <c r="E721" s="36" t="s">
        <v>236</v>
      </c>
      <c r="F721" s="36">
        <v>240</v>
      </c>
      <c r="G721" s="40">
        <f t="shared" si="202"/>
        <v>61400</v>
      </c>
      <c r="H721" s="40">
        <f t="shared" si="202"/>
        <v>63800</v>
      </c>
      <c r="I721" s="41">
        <f t="shared" si="202"/>
        <v>66400</v>
      </c>
    </row>
    <row r="722" spans="1:9" ht="27.75" customHeight="1" x14ac:dyDescent="0.25">
      <c r="A722" s="35" t="s">
        <v>28</v>
      </c>
      <c r="B722" s="36">
        <v>903</v>
      </c>
      <c r="C722" s="38">
        <v>4</v>
      </c>
      <c r="D722" s="36">
        <v>10</v>
      </c>
      <c r="E722" s="36" t="s">
        <v>236</v>
      </c>
      <c r="F722" s="36">
        <v>242</v>
      </c>
      <c r="G722" s="40">
        <v>61400</v>
      </c>
      <c r="H722" s="40">
        <v>63800</v>
      </c>
      <c r="I722" s="41">
        <v>66400</v>
      </c>
    </row>
    <row r="723" spans="1:9" ht="27.75" customHeight="1" x14ac:dyDescent="0.25">
      <c r="A723" s="35" t="s">
        <v>237</v>
      </c>
      <c r="B723" s="36">
        <v>903</v>
      </c>
      <c r="C723" s="38">
        <v>4</v>
      </c>
      <c r="D723" s="36">
        <v>10</v>
      </c>
      <c r="E723" s="36" t="s">
        <v>131</v>
      </c>
      <c r="F723" s="36"/>
      <c r="G723" s="40">
        <f>G724</f>
        <v>244300</v>
      </c>
      <c r="H723" s="40">
        <f t="shared" ref="H723:I726" si="204">H724</f>
        <v>254100</v>
      </c>
      <c r="I723" s="41">
        <f t="shared" si="204"/>
        <v>264200</v>
      </c>
    </row>
    <row r="724" spans="1:9" ht="52.5" customHeight="1" x14ac:dyDescent="0.25">
      <c r="A724" s="35" t="s">
        <v>168</v>
      </c>
      <c r="B724" s="36">
        <v>903</v>
      </c>
      <c r="C724" s="38">
        <v>4</v>
      </c>
      <c r="D724" s="36">
        <v>10</v>
      </c>
      <c r="E724" s="36" t="s">
        <v>238</v>
      </c>
      <c r="F724" s="36"/>
      <c r="G724" s="40">
        <f>G725</f>
        <v>244300</v>
      </c>
      <c r="H724" s="40">
        <f t="shared" si="204"/>
        <v>254100</v>
      </c>
      <c r="I724" s="41">
        <f t="shared" si="204"/>
        <v>264200</v>
      </c>
    </row>
    <row r="725" spans="1:9" ht="29.25" customHeight="1" x14ac:dyDescent="0.25">
      <c r="A725" s="35" t="s">
        <v>26</v>
      </c>
      <c r="B725" s="36">
        <v>903</v>
      </c>
      <c r="C725" s="38">
        <v>4</v>
      </c>
      <c r="D725" s="36">
        <v>10</v>
      </c>
      <c r="E725" s="36" t="s">
        <v>238</v>
      </c>
      <c r="F725" s="36">
        <v>200</v>
      </c>
      <c r="G725" s="40">
        <f>G726</f>
        <v>244300</v>
      </c>
      <c r="H725" s="40">
        <f t="shared" si="204"/>
        <v>254100</v>
      </c>
      <c r="I725" s="41">
        <f t="shared" si="204"/>
        <v>264200</v>
      </c>
    </row>
    <row r="726" spans="1:9" ht="31.5" customHeight="1" x14ac:dyDescent="0.25">
      <c r="A726" s="35" t="s">
        <v>27</v>
      </c>
      <c r="B726" s="36">
        <v>903</v>
      </c>
      <c r="C726" s="38">
        <v>4</v>
      </c>
      <c r="D726" s="36">
        <v>10</v>
      </c>
      <c r="E726" s="36" t="s">
        <v>238</v>
      </c>
      <c r="F726" s="36">
        <v>240</v>
      </c>
      <c r="G726" s="40">
        <f>G727</f>
        <v>244300</v>
      </c>
      <c r="H726" s="40">
        <f t="shared" si="204"/>
        <v>254100</v>
      </c>
      <c r="I726" s="41">
        <f t="shared" si="204"/>
        <v>264200</v>
      </c>
    </row>
    <row r="727" spans="1:9" ht="19.5" customHeight="1" x14ac:dyDescent="0.25">
      <c r="A727" s="35" t="s">
        <v>28</v>
      </c>
      <c r="B727" s="36">
        <v>903</v>
      </c>
      <c r="C727" s="38">
        <v>4</v>
      </c>
      <c r="D727" s="36">
        <v>10</v>
      </c>
      <c r="E727" s="36" t="s">
        <v>238</v>
      </c>
      <c r="F727" s="36">
        <v>242</v>
      </c>
      <c r="G727" s="40">
        <v>244300</v>
      </c>
      <c r="H727" s="40">
        <v>254100</v>
      </c>
      <c r="I727" s="41">
        <v>264200</v>
      </c>
    </row>
    <row r="728" spans="1:9" ht="21" customHeight="1" x14ac:dyDescent="0.25">
      <c r="A728" s="35" t="s">
        <v>429</v>
      </c>
      <c r="B728" s="36">
        <v>903</v>
      </c>
      <c r="C728" s="38">
        <v>5</v>
      </c>
      <c r="D728" s="38">
        <v>0</v>
      </c>
      <c r="E728" s="44"/>
      <c r="F728" s="44"/>
      <c r="G728" s="40">
        <f>G729+G735</f>
        <v>12069080</v>
      </c>
      <c r="H728" s="40">
        <f>H729+H735</f>
        <v>0</v>
      </c>
      <c r="I728" s="40">
        <f>I729+I735</f>
        <v>0</v>
      </c>
    </row>
    <row r="729" spans="1:9" ht="20.25" customHeight="1" x14ac:dyDescent="0.25">
      <c r="A729" s="35" t="s">
        <v>267</v>
      </c>
      <c r="B729" s="36">
        <v>903</v>
      </c>
      <c r="C729" s="38">
        <v>5</v>
      </c>
      <c r="D729" s="38">
        <v>2</v>
      </c>
      <c r="E729" s="44"/>
      <c r="F729" s="44"/>
      <c r="G729" s="40">
        <f>G730</f>
        <v>417040</v>
      </c>
      <c r="H729" s="40">
        <f t="shared" ref="H729:I733" si="205">H730</f>
        <v>0</v>
      </c>
      <c r="I729" s="41">
        <f t="shared" si="205"/>
        <v>0</v>
      </c>
    </row>
    <row r="730" spans="1:9" ht="63" customHeight="1" x14ac:dyDescent="0.25">
      <c r="A730" s="35" t="str">
        <f>A709</f>
        <v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v>
      </c>
      <c r="B730" s="36">
        <v>903</v>
      </c>
      <c r="C730" s="38">
        <v>5</v>
      </c>
      <c r="D730" s="38">
        <v>2</v>
      </c>
      <c r="E730" s="44" t="s">
        <v>269</v>
      </c>
      <c r="F730" s="44"/>
      <c r="G730" s="40">
        <f>G731</f>
        <v>417040</v>
      </c>
      <c r="H730" s="40">
        <f t="shared" si="205"/>
        <v>0</v>
      </c>
      <c r="I730" s="41">
        <f t="shared" si="205"/>
        <v>0</v>
      </c>
    </row>
    <row r="731" spans="1:9" ht="31.5" customHeight="1" x14ac:dyDescent="0.25">
      <c r="A731" s="35" t="s">
        <v>430</v>
      </c>
      <c r="B731" s="36">
        <v>903</v>
      </c>
      <c r="C731" s="38">
        <v>5</v>
      </c>
      <c r="D731" s="38">
        <v>2</v>
      </c>
      <c r="E731" s="44" t="s">
        <v>270</v>
      </c>
      <c r="F731" s="44"/>
      <c r="G731" s="40">
        <f>G732</f>
        <v>417040</v>
      </c>
      <c r="H731" s="40">
        <f t="shared" si="205"/>
        <v>0</v>
      </c>
      <c r="I731" s="40">
        <f t="shared" si="205"/>
        <v>0</v>
      </c>
    </row>
    <row r="732" spans="1:9" ht="35.25" customHeight="1" x14ac:dyDescent="0.25">
      <c r="A732" s="45" t="s">
        <v>431</v>
      </c>
      <c r="B732" s="36">
        <v>903</v>
      </c>
      <c r="C732" s="38">
        <v>5</v>
      </c>
      <c r="D732" s="38">
        <v>2</v>
      </c>
      <c r="E732" s="44" t="s">
        <v>432</v>
      </c>
      <c r="F732" s="44"/>
      <c r="G732" s="40">
        <f>G733</f>
        <v>417040</v>
      </c>
      <c r="H732" s="40">
        <f t="shared" si="205"/>
        <v>0</v>
      </c>
      <c r="I732" s="41">
        <f t="shared" si="205"/>
        <v>0</v>
      </c>
    </row>
    <row r="733" spans="1:9" ht="22.5" customHeight="1" x14ac:dyDescent="0.25">
      <c r="A733" s="35" t="s">
        <v>418</v>
      </c>
      <c r="B733" s="36">
        <v>903</v>
      </c>
      <c r="C733" s="38">
        <v>5</v>
      </c>
      <c r="D733" s="38">
        <v>2</v>
      </c>
      <c r="E733" s="44" t="s">
        <v>433</v>
      </c>
      <c r="F733" s="44">
        <v>500</v>
      </c>
      <c r="G733" s="40">
        <f>G734</f>
        <v>417040</v>
      </c>
      <c r="H733" s="40">
        <f t="shared" si="205"/>
        <v>0</v>
      </c>
      <c r="I733" s="41">
        <f t="shared" si="205"/>
        <v>0</v>
      </c>
    </row>
    <row r="734" spans="1:9" ht="23.25" customHeight="1" x14ac:dyDescent="0.25">
      <c r="A734" s="35" t="s">
        <v>421</v>
      </c>
      <c r="B734" s="36">
        <v>903</v>
      </c>
      <c r="C734" s="38">
        <v>5</v>
      </c>
      <c r="D734" s="38">
        <v>2</v>
      </c>
      <c r="E734" s="44" t="s">
        <v>433</v>
      </c>
      <c r="F734" s="44">
        <v>540</v>
      </c>
      <c r="G734" s="40">
        <v>417040</v>
      </c>
      <c r="H734" s="40">
        <v>0</v>
      </c>
      <c r="I734" s="41">
        <v>0</v>
      </c>
    </row>
    <row r="735" spans="1:9" ht="18" customHeight="1" x14ac:dyDescent="0.25">
      <c r="A735" s="35" t="s">
        <v>434</v>
      </c>
      <c r="B735" s="36">
        <v>903</v>
      </c>
      <c r="C735" s="38">
        <v>5</v>
      </c>
      <c r="D735" s="38">
        <v>5</v>
      </c>
      <c r="E735" s="44"/>
      <c r="F735" s="44"/>
      <c r="G735" s="40">
        <f t="shared" ref="G735:I740" si="206">G736</f>
        <v>11652040</v>
      </c>
      <c r="H735" s="40">
        <f t="shared" si="206"/>
        <v>0</v>
      </c>
      <c r="I735" s="40">
        <f t="shared" si="206"/>
        <v>0</v>
      </c>
    </row>
    <row r="736" spans="1:9" ht="62.25" customHeight="1" x14ac:dyDescent="0.25">
      <c r="A736" s="35" t="s">
        <v>423</v>
      </c>
      <c r="B736" s="36">
        <v>903</v>
      </c>
      <c r="C736" s="38">
        <v>5</v>
      </c>
      <c r="D736" s="38">
        <v>5</v>
      </c>
      <c r="E736" s="38" t="s">
        <v>269</v>
      </c>
      <c r="F736" s="36"/>
      <c r="G736" s="40">
        <f t="shared" si="206"/>
        <v>11652040</v>
      </c>
      <c r="H736" s="40">
        <f t="shared" si="206"/>
        <v>0</v>
      </c>
      <c r="I736" s="40">
        <f t="shared" si="206"/>
        <v>0</v>
      </c>
    </row>
    <row r="737" spans="1:9" ht="24" customHeight="1" x14ac:dyDescent="0.25">
      <c r="A737" s="35" t="s">
        <v>436</v>
      </c>
      <c r="B737" s="36">
        <v>903</v>
      </c>
      <c r="C737" s="38">
        <v>5</v>
      </c>
      <c r="D737" s="38">
        <v>5</v>
      </c>
      <c r="E737" s="38" t="s">
        <v>290</v>
      </c>
      <c r="F737" s="36"/>
      <c r="G737" s="40">
        <f t="shared" si="206"/>
        <v>11652040</v>
      </c>
      <c r="H737" s="40">
        <v>0</v>
      </c>
      <c r="I737" s="41">
        <v>0</v>
      </c>
    </row>
    <row r="738" spans="1:9" ht="42" customHeight="1" x14ac:dyDescent="0.25">
      <c r="A738" s="45" t="s">
        <v>437</v>
      </c>
      <c r="B738" s="36">
        <v>903</v>
      </c>
      <c r="C738" s="38">
        <v>5</v>
      </c>
      <c r="D738" s="38">
        <v>5</v>
      </c>
      <c r="E738" s="38" t="s">
        <v>292</v>
      </c>
      <c r="F738" s="36"/>
      <c r="G738" s="40">
        <f t="shared" si="206"/>
        <v>11652040</v>
      </c>
      <c r="H738" s="40">
        <v>0</v>
      </c>
      <c r="I738" s="41">
        <v>0</v>
      </c>
    </row>
    <row r="739" spans="1:9" ht="62.25" customHeight="1" x14ac:dyDescent="0.25">
      <c r="A739" s="35" t="s">
        <v>405</v>
      </c>
      <c r="B739" s="36">
        <v>903</v>
      </c>
      <c r="C739" s="38">
        <v>5</v>
      </c>
      <c r="D739" s="38">
        <v>5</v>
      </c>
      <c r="E739" s="38" t="s">
        <v>438</v>
      </c>
      <c r="F739" s="36"/>
      <c r="G739" s="40">
        <f t="shared" si="206"/>
        <v>11652040</v>
      </c>
      <c r="H739" s="40">
        <v>0</v>
      </c>
      <c r="I739" s="41">
        <v>0</v>
      </c>
    </row>
    <row r="740" spans="1:9" ht="18" customHeight="1" x14ac:dyDescent="0.25">
      <c r="A740" s="35" t="s">
        <v>418</v>
      </c>
      <c r="B740" s="36">
        <v>903</v>
      </c>
      <c r="C740" s="38">
        <v>5</v>
      </c>
      <c r="D740" s="38">
        <v>5</v>
      </c>
      <c r="E740" s="38" t="s">
        <v>438</v>
      </c>
      <c r="F740" s="36">
        <v>500</v>
      </c>
      <c r="G740" s="40">
        <f t="shared" si="206"/>
        <v>11652040</v>
      </c>
      <c r="H740" s="40">
        <v>0</v>
      </c>
      <c r="I740" s="41">
        <v>0</v>
      </c>
    </row>
    <row r="741" spans="1:9" ht="22.5" customHeight="1" x14ac:dyDescent="0.25">
      <c r="A741" s="35" t="s">
        <v>421</v>
      </c>
      <c r="B741" s="36">
        <v>903</v>
      </c>
      <c r="C741" s="38">
        <v>5</v>
      </c>
      <c r="D741" s="38">
        <v>5</v>
      </c>
      <c r="E741" s="38" t="s">
        <v>438</v>
      </c>
      <c r="F741" s="36">
        <v>540</v>
      </c>
      <c r="G741" s="40">
        <v>11652040</v>
      </c>
      <c r="H741" s="40">
        <v>0</v>
      </c>
      <c r="I741" s="41">
        <v>0</v>
      </c>
    </row>
    <row r="742" spans="1:9" ht="20.25" customHeight="1" x14ac:dyDescent="0.25">
      <c r="A742" s="35" t="s">
        <v>439</v>
      </c>
      <c r="B742" s="36">
        <v>903</v>
      </c>
      <c r="C742" s="38">
        <v>6</v>
      </c>
      <c r="D742" s="38">
        <v>0</v>
      </c>
      <c r="E742" s="38"/>
      <c r="F742" s="36"/>
      <c r="G742" s="40">
        <f t="shared" ref="G742:I748" si="207">G743</f>
        <v>4800000</v>
      </c>
      <c r="H742" s="40">
        <f t="shared" si="207"/>
        <v>2500000</v>
      </c>
      <c r="I742" s="41">
        <f t="shared" si="207"/>
        <v>2500000</v>
      </c>
    </row>
    <row r="743" spans="1:9" ht="24" customHeight="1" x14ac:dyDescent="0.25">
      <c r="A743" s="35" t="s">
        <v>302</v>
      </c>
      <c r="B743" s="36">
        <v>903</v>
      </c>
      <c r="C743" s="38">
        <v>6</v>
      </c>
      <c r="D743" s="38">
        <v>5</v>
      </c>
      <c r="E743" s="38"/>
      <c r="F743" s="36"/>
      <c r="G743" s="40">
        <f t="shared" si="207"/>
        <v>4800000</v>
      </c>
      <c r="H743" s="40">
        <f t="shared" si="207"/>
        <v>2500000</v>
      </c>
      <c r="I743" s="41">
        <f t="shared" si="207"/>
        <v>2500000</v>
      </c>
    </row>
    <row r="744" spans="1:9" ht="54" customHeight="1" x14ac:dyDescent="0.25">
      <c r="A744" s="35" t="s">
        <v>440</v>
      </c>
      <c r="B744" s="36">
        <v>903</v>
      </c>
      <c r="C744" s="38">
        <v>6</v>
      </c>
      <c r="D744" s="38">
        <v>5</v>
      </c>
      <c r="E744" s="38" t="s">
        <v>304</v>
      </c>
      <c r="F744" s="36"/>
      <c r="G744" s="40">
        <f t="shared" si="207"/>
        <v>4800000</v>
      </c>
      <c r="H744" s="40">
        <f t="shared" si="207"/>
        <v>2500000</v>
      </c>
      <c r="I744" s="41">
        <f t="shared" si="207"/>
        <v>2500000</v>
      </c>
    </row>
    <row r="745" spans="1:9" ht="36.75" customHeight="1" x14ac:dyDescent="0.25">
      <c r="A745" s="35" t="s">
        <v>441</v>
      </c>
      <c r="B745" s="36">
        <v>903</v>
      </c>
      <c r="C745" s="38">
        <v>6</v>
      </c>
      <c r="D745" s="38">
        <v>5</v>
      </c>
      <c r="E745" s="38" t="s">
        <v>306</v>
      </c>
      <c r="F745" s="36"/>
      <c r="G745" s="40">
        <f t="shared" si="207"/>
        <v>4800000</v>
      </c>
      <c r="H745" s="40">
        <f t="shared" si="207"/>
        <v>2500000</v>
      </c>
      <c r="I745" s="41">
        <f t="shared" si="207"/>
        <v>2500000</v>
      </c>
    </row>
    <row r="746" spans="1:9" ht="36" customHeight="1" x14ac:dyDescent="0.25">
      <c r="A746" s="35" t="s">
        <v>442</v>
      </c>
      <c r="B746" s="36">
        <v>903</v>
      </c>
      <c r="C746" s="38">
        <v>6</v>
      </c>
      <c r="D746" s="38">
        <v>5</v>
      </c>
      <c r="E746" s="38" t="s">
        <v>308</v>
      </c>
      <c r="F746" s="36"/>
      <c r="G746" s="40">
        <f>G747</f>
        <v>4800000</v>
      </c>
      <c r="H746" s="40">
        <f>H747</f>
        <v>2500000</v>
      </c>
      <c r="I746" s="41">
        <f>I747</f>
        <v>2500000</v>
      </c>
    </row>
    <row r="747" spans="1:9" ht="63" customHeight="1" x14ac:dyDescent="0.25">
      <c r="A747" s="35" t="s">
        <v>443</v>
      </c>
      <c r="B747" s="36">
        <v>903</v>
      </c>
      <c r="C747" s="38">
        <v>6</v>
      </c>
      <c r="D747" s="38">
        <v>5</v>
      </c>
      <c r="E747" s="38" t="s">
        <v>444</v>
      </c>
      <c r="F747" s="36"/>
      <c r="G747" s="40">
        <f t="shared" si="207"/>
        <v>4800000</v>
      </c>
      <c r="H747" s="40">
        <f t="shared" si="207"/>
        <v>2500000</v>
      </c>
      <c r="I747" s="41">
        <f t="shared" si="207"/>
        <v>2500000</v>
      </c>
    </row>
    <row r="748" spans="1:9" ht="18.75" customHeight="1" x14ac:dyDescent="0.25">
      <c r="A748" s="35" t="s">
        <v>418</v>
      </c>
      <c r="B748" s="36">
        <v>903</v>
      </c>
      <c r="C748" s="38">
        <v>6</v>
      </c>
      <c r="D748" s="38">
        <v>5</v>
      </c>
      <c r="E748" s="38" t="s">
        <v>444</v>
      </c>
      <c r="F748" s="36">
        <v>500</v>
      </c>
      <c r="G748" s="40">
        <f t="shared" si="207"/>
        <v>4800000</v>
      </c>
      <c r="H748" s="40">
        <f t="shared" si="207"/>
        <v>2500000</v>
      </c>
      <c r="I748" s="41">
        <f t="shared" si="207"/>
        <v>2500000</v>
      </c>
    </row>
    <row r="749" spans="1:9" ht="22.5" customHeight="1" x14ac:dyDescent="0.25">
      <c r="A749" s="35" t="s">
        <v>421</v>
      </c>
      <c r="B749" s="36">
        <v>903</v>
      </c>
      <c r="C749" s="38">
        <v>6</v>
      </c>
      <c r="D749" s="38">
        <v>5</v>
      </c>
      <c r="E749" s="38" t="s">
        <v>444</v>
      </c>
      <c r="F749" s="36">
        <v>540</v>
      </c>
      <c r="G749" s="40">
        <v>4800000</v>
      </c>
      <c r="H749" s="40">
        <v>2500000</v>
      </c>
      <c r="I749" s="41">
        <v>2500000</v>
      </c>
    </row>
    <row r="750" spans="1:9" ht="24.75" customHeight="1" x14ac:dyDescent="0.25">
      <c r="A750" s="35" t="s">
        <v>310</v>
      </c>
      <c r="B750" s="36">
        <v>903</v>
      </c>
      <c r="C750" s="38">
        <v>7</v>
      </c>
      <c r="D750" s="38">
        <v>0</v>
      </c>
      <c r="E750" s="44"/>
      <c r="F750" s="44"/>
      <c r="G750" s="40">
        <f t="shared" ref="G750:I756" si="208">G751</f>
        <v>65138</v>
      </c>
      <c r="H750" s="40">
        <f t="shared" si="208"/>
        <v>65138</v>
      </c>
      <c r="I750" s="41">
        <f t="shared" si="208"/>
        <v>65138</v>
      </c>
    </row>
    <row r="751" spans="1:9" ht="27" customHeight="1" x14ac:dyDescent="0.25">
      <c r="A751" s="35" t="s">
        <v>312</v>
      </c>
      <c r="B751" s="36">
        <v>903</v>
      </c>
      <c r="C751" s="38">
        <v>7</v>
      </c>
      <c r="D751" s="38">
        <v>7</v>
      </c>
      <c r="E751" s="44"/>
      <c r="F751" s="44"/>
      <c r="G751" s="40">
        <f t="shared" si="208"/>
        <v>65138</v>
      </c>
      <c r="H751" s="40">
        <f t="shared" si="208"/>
        <v>65138</v>
      </c>
      <c r="I751" s="41">
        <f t="shared" si="208"/>
        <v>65138</v>
      </c>
    </row>
    <row r="752" spans="1:9" ht="52.5" customHeight="1" x14ac:dyDescent="0.25">
      <c r="A752" s="35" t="s">
        <v>314</v>
      </c>
      <c r="B752" s="36">
        <v>903</v>
      </c>
      <c r="C752" s="38">
        <v>7</v>
      </c>
      <c r="D752" s="38">
        <v>7</v>
      </c>
      <c r="E752" s="38" t="s">
        <v>315</v>
      </c>
      <c r="F752" s="36"/>
      <c r="G752" s="40">
        <f t="shared" si="208"/>
        <v>65138</v>
      </c>
      <c r="H752" s="40">
        <f t="shared" si="208"/>
        <v>65138</v>
      </c>
      <c r="I752" s="41">
        <f t="shared" si="208"/>
        <v>65138</v>
      </c>
    </row>
    <row r="753" spans="1:9" ht="33" customHeight="1" x14ac:dyDescent="0.25">
      <c r="A753" s="35" t="s">
        <v>316</v>
      </c>
      <c r="B753" s="36">
        <v>903</v>
      </c>
      <c r="C753" s="38">
        <v>7</v>
      </c>
      <c r="D753" s="38">
        <v>7</v>
      </c>
      <c r="E753" s="38" t="s">
        <v>317</v>
      </c>
      <c r="F753" s="36"/>
      <c r="G753" s="40">
        <f t="shared" si="208"/>
        <v>65138</v>
      </c>
      <c r="H753" s="40">
        <f t="shared" si="208"/>
        <v>65138</v>
      </c>
      <c r="I753" s="41">
        <f t="shared" si="208"/>
        <v>65138</v>
      </c>
    </row>
    <row r="754" spans="1:9" ht="39" customHeight="1" x14ac:dyDescent="0.25">
      <c r="A754" s="35" t="s">
        <v>318</v>
      </c>
      <c r="B754" s="36">
        <v>903</v>
      </c>
      <c r="C754" s="38">
        <v>7</v>
      </c>
      <c r="D754" s="38">
        <v>7</v>
      </c>
      <c r="E754" s="38" t="s">
        <v>319</v>
      </c>
      <c r="F754" s="36"/>
      <c r="G754" s="40">
        <f t="shared" si="208"/>
        <v>65138</v>
      </c>
      <c r="H754" s="40">
        <f t="shared" si="208"/>
        <v>65138</v>
      </c>
      <c r="I754" s="41">
        <f t="shared" si="208"/>
        <v>65138</v>
      </c>
    </row>
    <row r="755" spans="1:9" ht="69" customHeight="1" x14ac:dyDescent="0.25">
      <c r="A755" s="35" t="s">
        <v>405</v>
      </c>
      <c r="B755" s="36">
        <v>903</v>
      </c>
      <c r="C755" s="38">
        <v>7</v>
      </c>
      <c r="D755" s="38">
        <v>7</v>
      </c>
      <c r="E755" s="38" t="s">
        <v>445</v>
      </c>
      <c r="F755" s="36"/>
      <c r="G755" s="40">
        <f t="shared" si="208"/>
        <v>65138</v>
      </c>
      <c r="H755" s="40">
        <f t="shared" si="208"/>
        <v>65138</v>
      </c>
      <c r="I755" s="41">
        <f t="shared" si="208"/>
        <v>65138</v>
      </c>
    </row>
    <row r="756" spans="1:9" ht="23.25" customHeight="1" x14ac:dyDescent="0.25">
      <c r="A756" s="35" t="s">
        <v>418</v>
      </c>
      <c r="B756" s="36">
        <v>903</v>
      </c>
      <c r="C756" s="38">
        <v>7</v>
      </c>
      <c r="D756" s="38">
        <v>7</v>
      </c>
      <c r="E756" s="38" t="s">
        <v>445</v>
      </c>
      <c r="F756" s="36">
        <v>500</v>
      </c>
      <c r="G756" s="40">
        <f t="shared" si="208"/>
        <v>65138</v>
      </c>
      <c r="H756" s="40">
        <f t="shared" si="208"/>
        <v>65138</v>
      </c>
      <c r="I756" s="41">
        <f t="shared" si="208"/>
        <v>65138</v>
      </c>
    </row>
    <row r="757" spans="1:9" ht="24" customHeight="1" x14ac:dyDescent="0.25">
      <c r="A757" s="35" t="s">
        <v>421</v>
      </c>
      <c r="B757" s="36">
        <v>903</v>
      </c>
      <c r="C757" s="38">
        <v>7</v>
      </c>
      <c r="D757" s="38">
        <v>7</v>
      </c>
      <c r="E757" s="38" t="s">
        <v>445</v>
      </c>
      <c r="F757" s="36">
        <v>540</v>
      </c>
      <c r="G757" s="40">
        <v>65138</v>
      </c>
      <c r="H757" s="40">
        <v>65138</v>
      </c>
      <c r="I757" s="41">
        <v>65138</v>
      </c>
    </row>
    <row r="758" spans="1:9" ht="24" customHeight="1" x14ac:dyDescent="0.25">
      <c r="A758" s="35" t="s">
        <v>323</v>
      </c>
      <c r="B758" s="36">
        <v>903</v>
      </c>
      <c r="C758" s="38">
        <v>8</v>
      </c>
      <c r="D758" s="38">
        <v>0</v>
      </c>
      <c r="E758" s="38"/>
      <c r="F758" s="36"/>
      <c r="G758" s="40">
        <f>G759</f>
        <v>586000</v>
      </c>
      <c r="H758" s="40">
        <f t="shared" ref="H758:I759" si="209">H759</f>
        <v>501000</v>
      </c>
      <c r="I758" s="41">
        <f t="shared" si="209"/>
        <v>445000</v>
      </c>
    </row>
    <row r="759" spans="1:9" ht="21.75" customHeight="1" x14ac:dyDescent="0.25">
      <c r="A759" s="35" t="s">
        <v>325</v>
      </c>
      <c r="B759" s="36">
        <v>903</v>
      </c>
      <c r="C759" s="38">
        <v>8</v>
      </c>
      <c r="D759" s="38">
        <v>1</v>
      </c>
      <c r="E759" s="38"/>
      <c r="F759" s="36"/>
      <c r="G759" s="40">
        <f>G760</f>
        <v>586000</v>
      </c>
      <c r="H759" s="40">
        <f t="shared" si="209"/>
        <v>501000</v>
      </c>
      <c r="I759" s="41">
        <f t="shared" si="209"/>
        <v>445000</v>
      </c>
    </row>
    <row r="760" spans="1:9" ht="41.25" customHeight="1" x14ac:dyDescent="0.25">
      <c r="A760" s="35" t="s">
        <v>446</v>
      </c>
      <c r="B760" s="36">
        <v>903</v>
      </c>
      <c r="C760" s="38">
        <v>8</v>
      </c>
      <c r="D760" s="38">
        <v>1</v>
      </c>
      <c r="E760" s="38" t="s">
        <v>333</v>
      </c>
      <c r="F760" s="36"/>
      <c r="G760" s="40">
        <f>G761+G765</f>
        <v>586000</v>
      </c>
      <c r="H760" s="40">
        <f t="shared" ref="H760:I760" si="210">H761+H765</f>
        <v>501000</v>
      </c>
      <c r="I760" s="40">
        <f t="shared" si="210"/>
        <v>445000</v>
      </c>
    </row>
    <row r="761" spans="1:9" ht="24.75" customHeight="1" x14ac:dyDescent="0.25">
      <c r="A761" s="35" t="s">
        <v>334</v>
      </c>
      <c r="B761" s="36">
        <v>903</v>
      </c>
      <c r="C761" s="38">
        <v>8</v>
      </c>
      <c r="D761" s="38">
        <v>1</v>
      </c>
      <c r="E761" s="38" t="s">
        <v>335</v>
      </c>
      <c r="F761" s="36"/>
      <c r="G761" s="24">
        <f>G762</f>
        <v>345000</v>
      </c>
      <c r="H761" s="40">
        <f t="shared" ref="H761:I763" si="211">H762</f>
        <v>260000</v>
      </c>
      <c r="I761" s="41">
        <f t="shared" si="211"/>
        <v>300000</v>
      </c>
    </row>
    <row r="762" spans="1:9" ht="66" customHeight="1" x14ac:dyDescent="0.25">
      <c r="A762" s="35" t="str">
        <f>A747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762" s="36">
        <v>903</v>
      </c>
      <c r="C762" s="38">
        <v>8</v>
      </c>
      <c r="D762" s="38">
        <v>1</v>
      </c>
      <c r="E762" s="38" t="s">
        <v>447</v>
      </c>
      <c r="F762" s="36"/>
      <c r="G762" s="40">
        <f>G763</f>
        <v>345000</v>
      </c>
      <c r="H762" s="40">
        <f t="shared" si="211"/>
        <v>260000</v>
      </c>
      <c r="I762" s="41">
        <f t="shared" si="211"/>
        <v>300000</v>
      </c>
    </row>
    <row r="763" spans="1:9" ht="22.5" customHeight="1" x14ac:dyDescent="0.25">
      <c r="A763" s="35" t="str">
        <f>A748</f>
        <v>Межбюджетные трансферты</v>
      </c>
      <c r="B763" s="36">
        <v>903</v>
      </c>
      <c r="C763" s="38">
        <v>8</v>
      </c>
      <c r="D763" s="38">
        <v>1</v>
      </c>
      <c r="E763" s="38" t="s">
        <v>447</v>
      </c>
      <c r="F763" s="36">
        <v>500</v>
      </c>
      <c r="G763" s="40">
        <f>G764</f>
        <v>345000</v>
      </c>
      <c r="H763" s="40">
        <f t="shared" si="211"/>
        <v>260000</v>
      </c>
      <c r="I763" s="41">
        <f t="shared" si="211"/>
        <v>300000</v>
      </c>
    </row>
    <row r="764" spans="1:9" ht="21.75" customHeight="1" x14ac:dyDescent="0.25">
      <c r="A764" s="35" t="str">
        <f>A749</f>
        <v>Иные межбюджетные трансферты</v>
      </c>
      <c r="B764" s="36">
        <v>903</v>
      </c>
      <c r="C764" s="38">
        <v>8</v>
      </c>
      <c r="D764" s="38">
        <v>1</v>
      </c>
      <c r="E764" s="38" t="s">
        <v>447</v>
      </c>
      <c r="F764" s="36">
        <v>540</v>
      </c>
      <c r="G764" s="40">
        <v>345000</v>
      </c>
      <c r="H764" s="40">
        <v>260000</v>
      </c>
      <c r="I764" s="41">
        <v>300000</v>
      </c>
    </row>
    <row r="765" spans="1:9" ht="39.75" customHeight="1" x14ac:dyDescent="0.25">
      <c r="A765" s="35" t="s">
        <v>448</v>
      </c>
      <c r="B765" s="36">
        <v>903</v>
      </c>
      <c r="C765" s="38">
        <v>8</v>
      </c>
      <c r="D765" s="38">
        <v>1</v>
      </c>
      <c r="E765" s="38" t="s">
        <v>342</v>
      </c>
      <c r="F765" s="36"/>
      <c r="G765" s="40">
        <f>G766</f>
        <v>241000</v>
      </c>
      <c r="H765" s="40">
        <f t="shared" ref="H765:I767" si="212">H766</f>
        <v>241000</v>
      </c>
      <c r="I765" s="41">
        <f t="shared" si="212"/>
        <v>145000</v>
      </c>
    </row>
    <row r="766" spans="1:9" ht="62.25" customHeight="1" x14ac:dyDescent="0.25">
      <c r="A766" s="35" t="str">
        <f>A762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766" s="36">
        <v>903</v>
      </c>
      <c r="C766" s="38">
        <v>8</v>
      </c>
      <c r="D766" s="38">
        <v>1</v>
      </c>
      <c r="E766" s="38" t="s">
        <v>449</v>
      </c>
      <c r="F766" s="36"/>
      <c r="G766" s="40">
        <f>G767</f>
        <v>241000</v>
      </c>
      <c r="H766" s="40">
        <f t="shared" si="212"/>
        <v>241000</v>
      </c>
      <c r="I766" s="41">
        <f t="shared" si="212"/>
        <v>145000</v>
      </c>
    </row>
    <row r="767" spans="1:9" ht="22.5" customHeight="1" x14ac:dyDescent="0.25">
      <c r="A767" s="35" t="str">
        <f>A763</f>
        <v>Межбюджетные трансферты</v>
      </c>
      <c r="B767" s="36">
        <v>903</v>
      </c>
      <c r="C767" s="38">
        <v>8</v>
      </c>
      <c r="D767" s="38">
        <v>1</v>
      </c>
      <c r="E767" s="38" t="s">
        <v>449</v>
      </c>
      <c r="F767" s="36">
        <v>500</v>
      </c>
      <c r="G767" s="40">
        <f>G768</f>
        <v>241000</v>
      </c>
      <c r="H767" s="40">
        <f t="shared" si="212"/>
        <v>241000</v>
      </c>
      <c r="I767" s="41">
        <f t="shared" si="212"/>
        <v>145000</v>
      </c>
    </row>
    <row r="768" spans="1:9" ht="19.5" customHeight="1" x14ac:dyDescent="0.25">
      <c r="A768" s="35" t="str">
        <f>A764</f>
        <v>Иные межбюджетные трансферты</v>
      </c>
      <c r="B768" s="36">
        <v>903</v>
      </c>
      <c r="C768" s="38">
        <v>8</v>
      </c>
      <c r="D768" s="38">
        <v>1</v>
      </c>
      <c r="E768" s="38" t="s">
        <v>449</v>
      </c>
      <c r="F768" s="36">
        <v>540</v>
      </c>
      <c r="G768" s="40">
        <v>241000</v>
      </c>
      <c r="H768" s="40">
        <v>241000</v>
      </c>
      <c r="I768" s="41">
        <v>145000</v>
      </c>
    </row>
    <row r="769" spans="1:9" ht="21" customHeight="1" x14ac:dyDescent="0.25">
      <c r="A769" s="35" t="s">
        <v>352</v>
      </c>
      <c r="B769" s="36">
        <v>903</v>
      </c>
      <c r="C769" s="36">
        <v>10</v>
      </c>
      <c r="D769" s="38">
        <v>0</v>
      </c>
      <c r="E769" s="44"/>
      <c r="F769" s="44"/>
      <c r="G769" s="40">
        <f>G770+G777</f>
        <v>105138</v>
      </c>
      <c r="H769" s="40">
        <f>H770+H777</f>
        <v>170276</v>
      </c>
      <c r="I769" s="41">
        <f>I770+I777</f>
        <v>170276</v>
      </c>
    </row>
    <row r="770" spans="1:9" ht="23.25" customHeight="1" x14ac:dyDescent="0.25">
      <c r="A770" s="35" t="s">
        <v>450</v>
      </c>
      <c r="B770" s="36">
        <v>903</v>
      </c>
      <c r="C770" s="36">
        <v>10</v>
      </c>
      <c r="D770" s="38">
        <v>3</v>
      </c>
      <c r="E770" s="44"/>
      <c r="F770" s="44"/>
      <c r="G770" s="40">
        <f t="shared" ref="G770:I780" si="213">G771</f>
        <v>40000</v>
      </c>
      <c r="H770" s="40">
        <f t="shared" si="213"/>
        <v>40000</v>
      </c>
      <c r="I770" s="41">
        <f t="shared" si="213"/>
        <v>40000</v>
      </c>
    </row>
    <row r="771" spans="1:9" ht="38.25" customHeight="1" x14ac:dyDescent="0.25">
      <c r="A771" s="35" t="s">
        <v>41</v>
      </c>
      <c r="B771" s="36">
        <v>903</v>
      </c>
      <c r="C771" s="36">
        <v>10</v>
      </c>
      <c r="D771" s="38">
        <v>3</v>
      </c>
      <c r="E771" s="38" t="s">
        <v>42</v>
      </c>
      <c r="F771" s="36"/>
      <c r="G771" s="40">
        <f t="shared" si="213"/>
        <v>40000</v>
      </c>
      <c r="H771" s="40">
        <f t="shared" si="213"/>
        <v>40000</v>
      </c>
      <c r="I771" s="41">
        <f t="shared" si="213"/>
        <v>40000</v>
      </c>
    </row>
    <row r="772" spans="1:9" ht="38.25" customHeight="1" x14ac:dyDescent="0.25">
      <c r="A772" s="35" t="s">
        <v>355</v>
      </c>
      <c r="B772" s="36">
        <v>903</v>
      </c>
      <c r="C772" s="36">
        <v>10</v>
      </c>
      <c r="D772" s="38">
        <v>3</v>
      </c>
      <c r="E772" s="38" t="s">
        <v>356</v>
      </c>
      <c r="F772" s="36"/>
      <c r="G772" s="40">
        <f>G773</f>
        <v>40000</v>
      </c>
      <c r="H772" s="40">
        <f t="shared" si="213"/>
        <v>40000</v>
      </c>
      <c r="I772" s="41">
        <f t="shared" si="213"/>
        <v>40000</v>
      </c>
    </row>
    <row r="773" spans="1:9" ht="35.25" customHeight="1" x14ac:dyDescent="0.25">
      <c r="A773" s="35" t="s">
        <v>451</v>
      </c>
      <c r="B773" s="36">
        <v>903</v>
      </c>
      <c r="C773" s="36">
        <v>10</v>
      </c>
      <c r="D773" s="38">
        <v>3</v>
      </c>
      <c r="E773" s="38" t="s">
        <v>376</v>
      </c>
      <c r="F773" s="36"/>
      <c r="G773" s="40">
        <f>G774</f>
        <v>40000</v>
      </c>
      <c r="H773" s="40">
        <f t="shared" si="213"/>
        <v>40000</v>
      </c>
      <c r="I773" s="41">
        <f t="shared" si="213"/>
        <v>40000</v>
      </c>
    </row>
    <row r="774" spans="1:9" ht="60.75" customHeight="1" x14ac:dyDescent="0.25">
      <c r="A774" s="35" t="s">
        <v>443</v>
      </c>
      <c r="B774" s="36">
        <v>903</v>
      </c>
      <c r="C774" s="36">
        <v>10</v>
      </c>
      <c r="D774" s="38">
        <v>3</v>
      </c>
      <c r="E774" s="38" t="s">
        <v>452</v>
      </c>
      <c r="F774" s="36"/>
      <c r="G774" s="40">
        <f>G775</f>
        <v>40000</v>
      </c>
      <c r="H774" s="40">
        <f t="shared" si="213"/>
        <v>40000</v>
      </c>
      <c r="I774" s="41">
        <f t="shared" si="213"/>
        <v>40000</v>
      </c>
    </row>
    <row r="775" spans="1:9" ht="19.5" customHeight="1" x14ac:dyDescent="0.25">
      <c r="A775" s="35" t="s">
        <v>418</v>
      </c>
      <c r="B775" s="36">
        <v>903</v>
      </c>
      <c r="C775" s="36">
        <v>10</v>
      </c>
      <c r="D775" s="38">
        <v>3</v>
      </c>
      <c r="E775" s="38" t="s">
        <v>452</v>
      </c>
      <c r="F775" s="36">
        <v>500</v>
      </c>
      <c r="G775" s="40">
        <f>G776</f>
        <v>40000</v>
      </c>
      <c r="H775" s="40">
        <f t="shared" si="213"/>
        <v>40000</v>
      </c>
      <c r="I775" s="41">
        <f t="shared" si="213"/>
        <v>40000</v>
      </c>
    </row>
    <row r="776" spans="1:9" ht="21.75" customHeight="1" x14ac:dyDescent="0.25">
      <c r="A776" s="35" t="s">
        <v>421</v>
      </c>
      <c r="B776" s="36">
        <v>903</v>
      </c>
      <c r="C776" s="36">
        <v>10</v>
      </c>
      <c r="D776" s="38">
        <v>3</v>
      </c>
      <c r="E776" s="38" t="s">
        <v>452</v>
      </c>
      <c r="F776" s="36">
        <v>540</v>
      </c>
      <c r="G776" s="40">
        <v>40000</v>
      </c>
      <c r="H776" s="40">
        <v>40000</v>
      </c>
      <c r="I776" s="41">
        <v>40000</v>
      </c>
    </row>
    <row r="777" spans="1:9" ht="20.25" customHeight="1" x14ac:dyDescent="0.25">
      <c r="A777" s="35" t="s">
        <v>453</v>
      </c>
      <c r="B777" s="36">
        <v>903</v>
      </c>
      <c r="C777" s="36">
        <v>10</v>
      </c>
      <c r="D777" s="38">
        <v>6</v>
      </c>
      <c r="E777" s="38"/>
      <c r="F777" s="36"/>
      <c r="G777" s="40">
        <f>G778</f>
        <v>65138</v>
      </c>
      <c r="H777" s="40">
        <f t="shared" ref="H777:I777" si="214">H778</f>
        <v>130276</v>
      </c>
      <c r="I777" s="41">
        <f t="shared" si="214"/>
        <v>130276</v>
      </c>
    </row>
    <row r="778" spans="1:9" ht="21.75" customHeight="1" x14ac:dyDescent="0.25">
      <c r="A778" s="35" t="s">
        <v>383</v>
      </c>
      <c r="B778" s="36">
        <v>903</v>
      </c>
      <c r="C778" s="36">
        <v>10</v>
      </c>
      <c r="D778" s="38">
        <v>6</v>
      </c>
      <c r="E778" s="38" t="s">
        <v>384</v>
      </c>
      <c r="F778" s="36"/>
      <c r="G778" s="40">
        <f t="shared" si="213"/>
        <v>65138</v>
      </c>
      <c r="H778" s="40">
        <f t="shared" si="213"/>
        <v>130276</v>
      </c>
      <c r="I778" s="41">
        <f t="shared" si="213"/>
        <v>130276</v>
      </c>
    </row>
    <row r="779" spans="1:9" ht="52.5" customHeight="1" x14ac:dyDescent="0.25">
      <c r="A779" s="35" t="s">
        <v>454</v>
      </c>
      <c r="B779" s="36">
        <v>903</v>
      </c>
      <c r="C779" s="36">
        <v>10</v>
      </c>
      <c r="D779" s="38">
        <v>6</v>
      </c>
      <c r="E779" s="38" t="s">
        <v>455</v>
      </c>
      <c r="F779" s="36"/>
      <c r="G779" s="40">
        <f t="shared" si="213"/>
        <v>65138</v>
      </c>
      <c r="H779" s="40">
        <f t="shared" si="213"/>
        <v>130276</v>
      </c>
      <c r="I779" s="41">
        <f t="shared" si="213"/>
        <v>130276</v>
      </c>
    </row>
    <row r="780" spans="1:9" ht="18.75" customHeight="1" x14ac:dyDescent="0.25">
      <c r="A780" s="35" t="s">
        <v>418</v>
      </c>
      <c r="B780" s="36">
        <v>903</v>
      </c>
      <c r="C780" s="36">
        <v>10</v>
      </c>
      <c r="D780" s="38">
        <v>6</v>
      </c>
      <c r="E780" s="38" t="s">
        <v>455</v>
      </c>
      <c r="F780" s="36">
        <v>500</v>
      </c>
      <c r="G780" s="40">
        <f t="shared" si="213"/>
        <v>65138</v>
      </c>
      <c r="H780" s="40">
        <f t="shared" si="213"/>
        <v>130276</v>
      </c>
      <c r="I780" s="41">
        <f t="shared" si="213"/>
        <v>130276</v>
      </c>
    </row>
    <row r="781" spans="1:9" ht="22.5" customHeight="1" x14ac:dyDescent="0.25">
      <c r="A781" s="35" t="str">
        <f>A757</f>
        <v>Иные межбюджетные трансферты</v>
      </c>
      <c r="B781" s="36">
        <v>903</v>
      </c>
      <c r="C781" s="36">
        <v>10</v>
      </c>
      <c r="D781" s="38">
        <v>6</v>
      </c>
      <c r="E781" s="38" t="s">
        <v>455</v>
      </c>
      <c r="F781" s="36">
        <v>540</v>
      </c>
      <c r="G781" s="40">
        <v>65138</v>
      </c>
      <c r="H781" s="40">
        <v>130276</v>
      </c>
      <c r="I781" s="41">
        <v>130276</v>
      </c>
    </row>
    <row r="782" spans="1:9" ht="21.75" customHeight="1" x14ac:dyDescent="0.25">
      <c r="A782" s="35" t="s">
        <v>456</v>
      </c>
      <c r="B782" s="36">
        <v>903</v>
      </c>
      <c r="C782" s="36">
        <v>11</v>
      </c>
      <c r="D782" s="38">
        <v>0</v>
      </c>
      <c r="E782" s="38"/>
      <c r="F782" s="36"/>
      <c r="G782" s="40">
        <f t="shared" ref="G782:I788" si="215">G783</f>
        <v>50000</v>
      </c>
      <c r="H782" s="40">
        <f t="shared" si="215"/>
        <v>50000</v>
      </c>
      <c r="I782" s="41">
        <f t="shared" si="215"/>
        <v>50000</v>
      </c>
    </row>
    <row r="783" spans="1:9" ht="18.75" customHeight="1" x14ac:dyDescent="0.25">
      <c r="A783" s="35" t="s">
        <v>457</v>
      </c>
      <c r="B783" s="36">
        <v>903</v>
      </c>
      <c r="C783" s="36">
        <v>11</v>
      </c>
      <c r="D783" s="38">
        <v>2</v>
      </c>
      <c r="E783" s="38"/>
      <c r="F783" s="36"/>
      <c r="G783" s="40">
        <f t="shared" si="215"/>
        <v>50000</v>
      </c>
      <c r="H783" s="40">
        <f t="shared" si="215"/>
        <v>50000</v>
      </c>
      <c r="I783" s="41">
        <f t="shared" si="215"/>
        <v>50000</v>
      </c>
    </row>
    <row r="784" spans="1:9" ht="52.5" customHeight="1" x14ac:dyDescent="0.25">
      <c r="A784" s="35" t="s">
        <v>314</v>
      </c>
      <c r="B784" s="36">
        <v>903</v>
      </c>
      <c r="C784" s="36">
        <v>11</v>
      </c>
      <c r="D784" s="38">
        <v>2</v>
      </c>
      <c r="E784" s="38" t="s">
        <v>315</v>
      </c>
      <c r="F784" s="36"/>
      <c r="G784" s="40">
        <f t="shared" si="215"/>
        <v>50000</v>
      </c>
      <c r="H784" s="40">
        <f t="shared" si="215"/>
        <v>50000</v>
      </c>
      <c r="I784" s="41">
        <f t="shared" si="215"/>
        <v>50000</v>
      </c>
    </row>
    <row r="785" spans="1:9" ht="39" customHeight="1" x14ac:dyDescent="0.25">
      <c r="A785" s="35" t="s">
        <v>458</v>
      </c>
      <c r="B785" s="36">
        <v>903</v>
      </c>
      <c r="C785" s="36">
        <v>11</v>
      </c>
      <c r="D785" s="38">
        <v>2</v>
      </c>
      <c r="E785" s="38" t="s">
        <v>391</v>
      </c>
      <c r="F785" s="36"/>
      <c r="G785" s="40">
        <f t="shared" si="215"/>
        <v>50000</v>
      </c>
      <c r="H785" s="40">
        <f t="shared" si="215"/>
        <v>50000</v>
      </c>
      <c r="I785" s="41">
        <f t="shared" si="215"/>
        <v>50000</v>
      </c>
    </row>
    <row r="786" spans="1:9" ht="45" customHeight="1" x14ac:dyDescent="0.25">
      <c r="A786" s="35" t="s">
        <v>459</v>
      </c>
      <c r="B786" s="36">
        <v>903</v>
      </c>
      <c r="C786" s="36">
        <v>11</v>
      </c>
      <c r="D786" s="38">
        <v>2</v>
      </c>
      <c r="E786" s="38" t="s">
        <v>392</v>
      </c>
      <c r="F786" s="36"/>
      <c r="G786" s="40">
        <f t="shared" si="215"/>
        <v>50000</v>
      </c>
      <c r="H786" s="40">
        <f t="shared" si="215"/>
        <v>50000</v>
      </c>
      <c r="I786" s="41">
        <f t="shared" si="215"/>
        <v>50000</v>
      </c>
    </row>
    <row r="787" spans="1:9" ht="70.5" customHeight="1" x14ac:dyDescent="0.25">
      <c r="A787" s="35" t="s">
        <v>460</v>
      </c>
      <c r="B787" s="36">
        <v>903</v>
      </c>
      <c r="C787" s="36">
        <v>11</v>
      </c>
      <c r="D787" s="38">
        <v>2</v>
      </c>
      <c r="E787" s="38" t="s">
        <v>461</v>
      </c>
      <c r="F787" s="36"/>
      <c r="G787" s="40">
        <f t="shared" si="215"/>
        <v>50000</v>
      </c>
      <c r="H787" s="40">
        <f t="shared" si="215"/>
        <v>50000</v>
      </c>
      <c r="I787" s="41">
        <f t="shared" si="215"/>
        <v>50000</v>
      </c>
    </row>
    <row r="788" spans="1:9" ht="21.75" customHeight="1" x14ac:dyDescent="0.25">
      <c r="A788" s="35" t="s">
        <v>418</v>
      </c>
      <c r="B788" s="36">
        <v>903</v>
      </c>
      <c r="C788" s="36">
        <v>11</v>
      </c>
      <c r="D788" s="38">
        <v>2</v>
      </c>
      <c r="E788" s="38" t="s">
        <v>461</v>
      </c>
      <c r="F788" s="36">
        <v>500</v>
      </c>
      <c r="G788" s="40">
        <f t="shared" si="215"/>
        <v>50000</v>
      </c>
      <c r="H788" s="40">
        <f>H789</f>
        <v>50000</v>
      </c>
      <c r="I788" s="41">
        <f>I789</f>
        <v>50000</v>
      </c>
    </row>
    <row r="789" spans="1:9" ht="18.75" customHeight="1" x14ac:dyDescent="0.25">
      <c r="A789" s="35" t="s">
        <v>421</v>
      </c>
      <c r="B789" s="36">
        <v>903</v>
      </c>
      <c r="C789" s="36">
        <v>11</v>
      </c>
      <c r="D789" s="38">
        <v>2</v>
      </c>
      <c r="E789" s="38" t="s">
        <v>461</v>
      </c>
      <c r="F789" s="36">
        <v>540</v>
      </c>
      <c r="G789" s="40">
        <v>50000</v>
      </c>
      <c r="H789" s="40">
        <v>50000</v>
      </c>
      <c r="I789" s="41">
        <v>50000</v>
      </c>
    </row>
    <row r="790" spans="1:9" ht="35.25" customHeight="1" x14ac:dyDescent="0.25">
      <c r="A790" s="35" t="s">
        <v>462</v>
      </c>
      <c r="B790" s="36">
        <v>903</v>
      </c>
      <c r="C790" s="36">
        <v>14</v>
      </c>
      <c r="D790" s="38">
        <v>0</v>
      </c>
      <c r="E790" s="44"/>
      <c r="F790" s="44"/>
      <c r="G790" s="40">
        <f>G791+G803</f>
        <v>100083300</v>
      </c>
      <c r="H790" s="40">
        <f t="shared" ref="H790:I790" si="216">H791+H803</f>
        <v>100083300</v>
      </c>
      <c r="I790" s="40">
        <f t="shared" si="216"/>
        <v>100083300</v>
      </c>
    </row>
    <row r="791" spans="1:9" ht="37.5" customHeight="1" x14ac:dyDescent="0.25">
      <c r="A791" s="35" t="s">
        <v>463</v>
      </c>
      <c r="B791" s="36">
        <v>903</v>
      </c>
      <c r="C791" s="36">
        <v>14</v>
      </c>
      <c r="D791" s="38">
        <v>1</v>
      </c>
      <c r="E791" s="44"/>
      <c r="F791" s="44"/>
      <c r="G791" s="40">
        <f>G792</f>
        <v>89783300</v>
      </c>
      <c r="H791" s="40">
        <f t="shared" ref="H791:I793" si="217">H792</f>
        <v>89783300</v>
      </c>
      <c r="I791" s="41">
        <f t="shared" si="217"/>
        <v>89783300</v>
      </c>
    </row>
    <row r="792" spans="1:9" ht="36.75" customHeight="1" x14ac:dyDescent="0.25">
      <c r="A792" s="35" t="s">
        <v>464</v>
      </c>
      <c r="B792" s="36">
        <v>903</v>
      </c>
      <c r="C792" s="36">
        <v>14</v>
      </c>
      <c r="D792" s="38">
        <v>1</v>
      </c>
      <c r="E792" s="36" t="s">
        <v>76</v>
      </c>
      <c r="F792" s="36"/>
      <c r="G792" s="40">
        <f>G793</f>
        <v>89783300</v>
      </c>
      <c r="H792" s="40">
        <f t="shared" si="217"/>
        <v>89783300</v>
      </c>
      <c r="I792" s="41">
        <f t="shared" si="217"/>
        <v>89783300</v>
      </c>
    </row>
    <row r="793" spans="1:9" ht="61.5" customHeight="1" x14ac:dyDescent="0.25">
      <c r="A793" s="35" t="s">
        <v>465</v>
      </c>
      <c r="B793" s="36">
        <v>903</v>
      </c>
      <c r="C793" s="36">
        <v>14</v>
      </c>
      <c r="D793" s="38">
        <v>1</v>
      </c>
      <c r="E793" s="36" t="s">
        <v>413</v>
      </c>
      <c r="F793" s="36"/>
      <c r="G793" s="40">
        <f>G794</f>
        <v>89783300</v>
      </c>
      <c r="H793" s="40">
        <f t="shared" si="217"/>
        <v>89783300</v>
      </c>
      <c r="I793" s="41">
        <f t="shared" si="217"/>
        <v>89783300</v>
      </c>
    </row>
    <row r="794" spans="1:9" ht="33.75" customHeight="1" x14ac:dyDescent="0.25">
      <c r="A794" s="35" t="s">
        <v>466</v>
      </c>
      <c r="B794" s="36">
        <v>903</v>
      </c>
      <c r="C794" s="36">
        <v>14</v>
      </c>
      <c r="D794" s="38">
        <v>1</v>
      </c>
      <c r="E794" s="36" t="s">
        <v>467</v>
      </c>
      <c r="F794" s="36"/>
      <c r="G794" s="40">
        <f>G795+G799</f>
        <v>89783300</v>
      </c>
      <c r="H794" s="40">
        <f>H795+H799</f>
        <v>89783300</v>
      </c>
      <c r="I794" s="41">
        <f>I795+I799</f>
        <v>89783300</v>
      </c>
    </row>
    <row r="795" spans="1:9" ht="36.75" customHeight="1" x14ac:dyDescent="0.25">
      <c r="A795" s="35" t="s">
        <v>468</v>
      </c>
      <c r="B795" s="36">
        <v>903</v>
      </c>
      <c r="C795" s="36">
        <v>14</v>
      </c>
      <c r="D795" s="38">
        <v>1</v>
      </c>
      <c r="E795" s="36" t="s">
        <v>469</v>
      </c>
      <c r="F795" s="36"/>
      <c r="G795" s="40">
        <f>G796</f>
        <v>2095000</v>
      </c>
      <c r="H795" s="40">
        <f t="shared" ref="H795:I797" si="218">H796</f>
        <v>2095000</v>
      </c>
      <c r="I795" s="41">
        <f t="shared" si="218"/>
        <v>2095000</v>
      </c>
    </row>
    <row r="796" spans="1:9" ht="23.25" customHeight="1" x14ac:dyDescent="0.25">
      <c r="A796" s="35" t="str">
        <f>A780</f>
        <v>Межбюджетные трансферты</v>
      </c>
      <c r="B796" s="36">
        <v>903</v>
      </c>
      <c r="C796" s="36">
        <v>14</v>
      </c>
      <c r="D796" s="38">
        <v>1</v>
      </c>
      <c r="E796" s="36" t="s">
        <v>469</v>
      </c>
      <c r="F796" s="36">
        <v>500</v>
      </c>
      <c r="G796" s="40">
        <f>G797</f>
        <v>2095000</v>
      </c>
      <c r="H796" s="40">
        <f t="shared" si="218"/>
        <v>2095000</v>
      </c>
      <c r="I796" s="41">
        <f t="shared" si="218"/>
        <v>2095000</v>
      </c>
    </row>
    <row r="797" spans="1:9" ht="18.75" customHeight="1" x14ac:dyDescent="0.25">
      <c r="A797" s="35" t="s">
        <v>470</v>
      </c>
      <c r="B797" s="36">
        <v>903</v>
      </c>
      <c r="C797" s="36">
        <v>14</v>
      </c>
      <c r="D797" s="38">
        <v>1</v>
      </c>
      <c r="E797" s="36" t="s">
        <v>469</v>
      </c>
      <c r="F797" s="36">
        <v>510</v>
      </c>
      <c r="G797" s="40">
        <f>G798</f>
        <v>2095000</v>
      </c>
      <c r="H797" s="40">
        <f t="shared" si="218"/>
        <v>2095000</v>
      </c>
      <c r="I797" s="41">
        <f t="shared" si="218"/>
        <v>2095000</v>
      </c>
    </row>
    <row r="798" spans="1:9" ht="21" customHeight="1" x14ac:dyDescent="0.25">
      <c r="A798" s="35" t="s">
        <v>471</v>
      </c>
      <c r="B798" s="36">
        <v>903</v>
      </c>
      <c r="C798" s="36">
        <v>14</v>
      </c>
      <c r="D798" s="38">
        <v>1</v>
      </c>
      <c r="E798" s="36" t="s">
        <v>469</v>
      </c>
      <c r="F798" s="36">
        <v>511</v>
      </c>
      <c r="G798" s="40">
        <v>2095000</v>
      </c>
      <c r="H798" s="40">
        <v>2095000</v>
      </c>
      <c r="I798" s="41">
        <v>2095000</v>
      </c>
    </row>
    <row r="799" spans="1:9" ht="23.25" customHeight="1" x14ac:dyDescent="0.25">
      <c r="A799" s="35" t="str">
        <f>'[1]пр 7 2017'!$B$489</f>
        <v>Дотация на выравнивание бюджетной обеспеченности поселений</v>
      </c>
      <c r="B799" s="36">
        <v>903</v>
      </c>
      <c r="C799" s="36">
        <v>14</v>
      </c>
      <c r="D799" s="38">
        <v>1</v>
      </c>
      <c r="E799" s="36" t="s">
        <v>472</v>
      </c>
      <c r="F799" s="36"/>
      <c r="G799" s="40">
        <f>G800</f>
        <v>87688300</v>
      </c>
      <c r="H799" s="40">
        <f t="shared" ref="H799:I801" si="219">H800</f>
        <v>87688300</v>
      </c>
      <c r="I799" s="41">
        <f t="shared" si="219"/>
        <v>87688300</v>
      </c>
    </row>
    <row r="800" spans="1:9" ht="21.75" customHeight="1" x14ac:dyDescent="0.25">
      <c r="A800" s="35" t="str">
        <f>A796</f>
        <v>Межбюджетные трансферты</v>
      </c>
      <c r="B800" s="36">
        <v>903</v>
      </c>
      <c r="C800" s="36">
        <v>14</v>
      </c>
      <c r="D800" s="38">
        <v>1</v>
      </c>
      <c r="E800" s="36" t="s">
        <v>472</v>
      </c>
      <c r="F800" s="36">
        <v>500</v>
      </c>
      <c r="G800" s="40">
        <f>G801</f>
        <v>87688300</v>
      </c>
      <c r="H800" s="40">
        <f t="shared" si="219"/>
        <v>87688300</v>
      </c>
      <c r="I800" s="41">
        <f t="shared" si="219"/>
        <v>87688300</v>
      </c>
    </row>
    <row r="801" spans="1:12" ht="21" customHeight="1" x14ac:dyDescent="0.25">
      <c r="A801" s="35" t="s">
        <v>470</v>
      </c>
      <c r="B801" s="36">
        <v>903</v>
      </c>
      <c r="C801" s="36">
        <v>14</v>
      </c>
      <c r="D801" s="38">
        <v>1</v>
      </c>
      <c r="E801" s="36" t="s">
        <v>472</v>
      </c>
      <c r="F801" s="36">
        <v>510</v>
      </c>
      <c r="G801" s="40">
        <f>G802</f>
        <v>87688300</v>
      </c>
      <c r="H801" s="40">
        <f t="shared" si="219"/>
        <v>87688300</v>
      </c>
      <c r="I801" s="41">
        <f t="shared" si="219"/>
        <v>87688300</v>
      </c>
    </row>
    <row r="802" spans="1:12" ht="21" customHeight="1" x14ac:dyDescent="0.25">
      <c r="A802" s="35" t="str">
        <f>A798</f>
        <v>Дотации на выравнивание бюджетной обеспеченности</v>
      </c>
      <c r="B802" s="36">
        <v>903</v>
      </c>
      <c r="C802" s="36">
        <v>14</v>
      </c>
      <c r="D802" s="38">
        <v>1</v>
      </c>
      <c r="E802" s="36" t="s">
        <v>472</v>
      </c>
      <c r="F802" s="36">
        <v>511</v>
      </c>
      <c r="G802" s="40">
        <v>87688300</v>
      </c>
      <c r="H802" s="40">
        <v>87688300</v>
      </c>
      <c r="I802" s="41">
        <v>87688300</v>
      </c>
    </row>
    <row r="803" spans="1:12" ht="21.75" customHeight="1" x14ac:dyDescent="0.25">
      <c r="A803" s="35" t="s">
        <v>474</v>
      </c>
      <c r="B803" s="36">
        <v>903</v>
      </c>
      <c r="C803" s="36">
        <v>14</v>
      </c>
      <c r="D803" s="38">
        <v>3</v>
      </c>
      <c r="E803" s="44" t="s">
        <v>473</v>
      </c>
      <c r="F803" s="44"/>
      <c r="G803" s="40">
        <f t="shared" ref="G803:I808" si="220">G804</f>
        <v>10300000</v>
      </c>
      <c r="H803" s="40">
        <f t="shared" si="220"/>
        <v>10300000</v>
      </c>
      <c r="I803" s="41">
        <f t="shared" si="220"/>
        <v>10300000</v>
      </c>
    </row>
    <row r="804" spans="1:12" ht="36.75" customHeight="1" x14ac:dyDescent="0.25">
      <c r="A804" s="35" t="s">
        <v>464</v>
      </c>
      <c r="B804" s="36">
        <v>903</v>
      </c>
      <c r="C804" s="36">
        <v>14</v>
      </c>
      <c r="D804" s="38">
        <v>3</v>
      </c>
      <c r="E804" s="36" t="s">
        <v>76</v>
      </c>
      <c r="F804" s="36"/>
      <c r="G804" s="40">
        <f t="shared" si="220"/>
        <v>10300000</v>
      </c>
      <c r="H804" s="40">
        <f t="shared" si="220"/>
        <v>10300000</v>
      </c>
      <c r="I804" s="41">
        <f t="shared" si="220"/>
        <v>10300000</v>
      </c>
    </row>
    <row r="805" spans="1:12" ht="66.75" customHeight="1" x14ac:dyDescent="0.25">
      <c r="A805" s="35" t="s">
        <v>465</v>
      </c>
      <c r="B805" s="36">
        <v>903</v>
      </c>
      <c r="C805" s="36">
        <v>14</v>
      </c>
      <c r="D805" s="38">
        <v>3</v>
      </c>
      <c r="E805" s="36" t="s">
        <v>413</v>
      </c>
      <c r="F805" s="36"/>
      <c r="G805" s="40">
        <f t="shared" si="220"/>
        <v>10300000</v>
      </c>
      <c r="H805" s="40">
        <f t="shared" si="220"/>
        <v>10300000</v>
      </c>
      <c r="I805" s="41">
        <f t="shared" si="220"/>
        <v>10300000</v>
      </c>
    </row>
    <row r="806" spans="1:12" ht="33.75" customHeight="1" x14ac:dyDescent="0.25">
      <c r="A806" s="35" t="s">
        <v>475</v>
      </c>
      <c r="B806" s="36">
        <v>903</v>
      </c>
      <c r="C806" s="36">
        <v>14</v>
      </c>
      <c r="D806" s="38">
        <v>3</v>
      </c>
      <c r="E806" s="36" t="s">
        <v>476</v>
      </c>
      <c r="F806" s="36"/>
      <c r="G806" s="40">
        <f t="shared" si="220"/>
        <v>10300000</v>
      </c>
      <c r="H806" s="40">
        <f t="shared" si="220"/>
        <v>10300000</v>
      </c>
      <c r="I806" s="41">
        <f t="shared" si="220"/>
        <v>10300000</v>
      </c>
    </row>
    <row r="807" spans="1:12" ht="52.5" customHeight="1" x14ac:dyDescent="0.25">
      <c r="A807" s="35" t="s">
        <v>477</v>
      </c>
      <c r="B807" s="36">
        <v>903</v>
      </c>
      <c r="C807" s="36">
        <v>14</v>
      </c>
      <c r="D807" s="38">
        <v>3</v>
      </c>
      <c r="E807" s="36" t="s">
        <v>478</v>
      </c>
      <c r="F807" s="36"/>
      <c r="G807" s="40">
        <f t="shared" si="220"/>
        <v>10300000</v>
      </c>
      <c r="H807" s="40">
        <f t="shared" si="220"/>
        <v>10300000</v>
      </c>
      <c r="I807" s="41">
        <f t="shared" si="220"/>
        <v>10300000</v>
      </c>
    </row>
    <row r="808" spans="1:12" ht="22.5" customHeight="1" x14ac:dyDescent="0.25">
      <c r="A808" s="35" t="s">
        <v>418</v>
      </c>
      <c r="B808" s="36">
        <v>903</v>
      </c>
      <c r="C808" s="36">
        <v>14</v>
      </c>
      <c r="D808" s="38">
        <v>3</v>
      </c>
      <c r="E808" s="36" t="s">
        <v>478</v>
      </c>
      <c r="F808" s="36">
        <v>500</v>
      </c>
      <c r="G808" s="40">
        <f t="shared" si="220"/>
        <v>10300000</v>
      </c>
      <c r="H808" s="40">
        <f t="shared" si="220"/>
        <v>10300000</v>
      </c>
      <c r="I808" s="41">
        <f t="shared" si="220"/>
        <v>10300000</v>
      </c>
    </row>
    <row r="809" spans="1:12" ht="25.5" customHeight="1" x14ac:dyDescent="0.25">
      <c r="A809" s="35" t="s">
        <v>421</v>
      </c>
      <c r="B809" s="36">
        <v>903</v>
      </c>
      <c r="C809" s="36">
        <v>14</v>
      </c>
      <c r="D809" s="38">
        <v>3</v>
      </c>
      <c r="E809" s="36" t="s">
        <v>478</v>
      </c>
      <c r="F809" s="36">
        <v>540</v>
      </c>
      <c r="G809" s="40">
        <v>10300000</v>
      </c>
      <c r="H809" s="40">
        <v>10300000</v>
      </c>
      <c r="I809" s="41">
        <v>10300000</v>
      </c>
    </row>
    <row r="810" spans="1:12" ht="19.5" customHeight="1" x14ac:dyDescent="0.25">
      <c r="A810" s="129" t="s">
        <v>479</v>
      </c>
      <c r="B810" s="130"/>
      <c r="C810" s="130"/>
      <c r="D810" s="130"/>
      <c r="E810" s="130"/>
      <c r="F810" s="130"/>
      <c r="G810" s="70">
        <f>G811+G848+G1106+G1144</f>
        <v>313076773.38999999</v>
      </c>
      <c r="H810" s="70">
        <f>H811+H848+H1106+H1144</f>
        <v>323036014.72000003</v>
      </c>
      <c r="I810" s="98">
        <f>I811+I848+I1106+I1144</f>
        <v>330042695.72000003</v>
      </c>
      <c r="J810" s="33"/>
      <c r="K810" s="34"/>
      <c r="L810" s="34"/>
    </row>
    <row r="811" spans="1:12" ht="21.75" customHeight="1" x14ac:dyDescent="0.25">
      <c r="A811" s="35" t="s">
        <v>17</v>
      </c>
      <c r="B811" s="71">
        <v>904</v>
      </c>
      <c r="C811" s="72" t="s">
        <v>18</v>
      </c>
      <c r="D811" s="72" t="s">
        <v>19</v>
      </c>
      <c r="E811" s="73"/>
      <c r="F811" s="73"/>
      <c r="G811" s="64">
        <f>G812</f>
        <v>32178937</v>
      </c>
      <c r="H811" s="64">
        <f t="shared" ref="H811:I811" si="221">H812</f>
        <v>32376354</v>
      </c>
      <c r="I811" s="65">
        <f t="shared" si="221"/>
        <v>32513584</v>
      </c>
      <c r="J811" s="33"/>
    </row>
    <row r="812" spans="1:12" ht="52.5" customHeight="1" x14ac:dyDescent="0.25">
      <c r="A812" s="45" t="s">
        <v>40</v>
      </c>
      <c r="B812" s="74">
        <v>904</v>
      </c>
      <c r="C812" s="72" t="s">
        <v>18</v>
      </c>
      <c r="D812" s="72" t="s">
        <v>197</v>
      </c>
      <c r="E812" s="73"/>
      <c r="F812" s="73"/>
      <c r="G812" s="64">
        <f>G813+G826</f>
        <v>32178937</v>
      </c>
      <c r="H812" s="64">
        <f>H813+H826</f>
        <v>32376354</v>
      </c>
      <c r="I812" s="65">
        <f>I813+I826</f>
        <v>32513584</v>
      </c>
      <c r="J812" s="33"/>
    </row>
    <row r="813" spans="1:12" ht="33" customHeight="1" x14ac:dyDescent="0.25">
      <c r="A813" s="45" t="s">
        <v>480</v>
      </c>
      <c r="B813" s="74">
        <v>904</v>
      </c>
      <c r="C813" s="72" t="s">
        <v>18</v>
      </c>
      <c r="D813" s="72" t="s">
        <v>197</v>
      </c>
      <c r="E813" s="74" t="s">
        <v>481</v>
      </c>
      <c r="F813" s="73"/>
      <c r="G813" s="64">
        <f>G814</f>
        <v>1249900</v>
      </c>
      <c r="H813" s="64">
        <f t="shared" ref="H813:I817" si="222">H814</f>
        <v>1249900</v>
      </c>
      <c r="I813" s="65">
        <f t="shared" si="222"/>
        <v>1249900</v>
      </c>
      <c r="J813" s="33"/>
    </row>
    <row r="814" spans="1:12" ht="35.25" customHeight="1" x14ac:dyDescent="0.25">
      <c r="A814" s="45" t="s">
        <v>482</v>
      </c>
      <c r="B814" s="74">
        <v>904</v>
      </c>
      <c r="C814" s="72" t="s">
        <v>18</v>
      </c>
      <c r="D814" s="72" t="s">
        <v>197</v>
      </c>
      <c r="E814" s="74" t="s">
        <v>483</v>
      </c>
      <c r="F814" s="73"/>
      <c r="G814" s="64">
        <f>G815</f>
        <v>1249900</v>
      </c>
      <c r="H814" s="64">
        <f t="shared" si="222"/>
        <v>1249900</v>
      </c>
      <c r="I814" s="65">
        <f t="shared" si="222"/>
        <v>1249900</v>
      </c>
      <c r="J814" s="33"/>
    </row>
    <row r="815" spans="1:12" ht="18.75" customHeight="1" x14ac:dyDescent="0.25">
      <c r="A815" s="45" t="s">
        <v>484</v>
      </c>
      <c r="B815" s="74">
        <v>904</v>
      </c>
      <c r="C815" s="72" t="s">
        <v>18</v>
      </c>
      <c r="D815" s="72" t="s">
        <v>197</v>
      </c>
      <c r="E815" s="74" t="s">
        <v>485</v>
      </c>
      <c r="F815" s="74"/>
      <c r="G815" s="64">
        <f>G816</f>
        <v>1249900</v>
      </c>
      <c r="H815" s="64">
        <f t="shared" si="222"/>
        <v>1249900</v>
      </c>
      <c r="I815" s="65">
        <f t="shared" si="222"/>
        <v>1249900</v>
      </c>
      <c r="J815" s="33"/>
    </row>
    <row r="816" spans="1:12" ht="52.5" customHeight="1" x14ac:dyDescent="0.25">
      <c r="A816" s="45" t="s">
        <v>486</v>
      </c>
      <c r="B816" s="74">
        <v>904</v>
      </c>
      <c r="C816" s="72" t="s">
        <v>18</v>
      </c>
      <c r="D816" s="72" t="s">
        <v>197</v>
      </c>
      <c r="E816" s="74" t="s">
        <v>487</v>
      </c>
      <c r="F816" s="74"/>
      <c r="G816" s="64">
        <f>G817+G822</f>
        <v>1249900</v>
      </c>
      <c r="H816" s="64">
        <f>H817+H822</f>
        <v>1249900</v>
      </c>
      <c r="I816" s="65">
        <f t="shared" si="222"/>
        <v>1249900</v>
      </c>
      <c r="J816" s="33"/>
    </row>
    <row r="817" spans="1:10" ht="52.5" customHeight="1" x14ac:dyDescent="0.25">
      <c r="A817" s="45" t="s">
        <v>35</v>
      </c>
      <c r="B817" s="74">
        <v>904</v>
      </c>
      <c r="C817" s="72" t="s">
        <v>18</v>
      </c>
      <c r="D817" s="72" t="s">
        <v>197</v>
      </c>
      <c r="E817" s="74" t="s">
        <v>487</v>
      </c>
      <c r="F817" s="74">
        <v>100</v>
      </c>
      <c r="G817" s="64">
        <f>G818</f>
        <v>1249900</v>
      </c>
      <c r="H817" s="64">
        <f t="shared" si="222"/>
        <v>1209900</v>
      </c>
      <c r="I817" s="65">
        <f t="shared" si="222"/>
        <v>1249900</v>
      </c>
      <c r="J817" s="33"/>
    </row>
    <row r="818" spans="1:10" ht="52.5" customHeight="1" x14ac:dyDescent="0.25">
      <c r="A818" s="45" t="s">
        <v>35</v>
      </c>
      <c r="B818" s="74">
        <v>904</v>
      </c>
      <c r="C818" s="72" t="s">
        <v>18</v>
      </c>
      <c r="D818" s="72" t="s">
        <v>197</v>
      </c>
      <c r="E818" s="74" t="s">
        <v>487</v>
      </c>
      <c r="F818" s="74">
        <v>120</v>
      </c>
      <c r="G818" s="64">
        <f>G819+G821+G820</f>
        <v>1249900</v>
      </c>
      <c r="H818" s="64">
        <f t="shared" ref="H818:I818" si="223">H819+H821+H820</f>
        <v>1209900</v>
      </c>
      <c r="I818" s="64">
        <f t="shared" si="223"/>
        <v>1249900</v>
      </c>
      <c r="J818" s="33"/>
    </row>
    <row r="819" spans="1:10" ht="22.5" customHeight="1" x14ac:dyDescent="0.25">
      <c r="A819" s="45" t="s">
        <v>37</v>
      </c>
      <c r="B819" s="74">
        <v>904</v>
      </c>
      <c r="C819" s="72" t="s">
        <v>18</v>
      </c>
      <c r="D819" s="72" t="s">
        <v>197</v>
      </c>
      <c r="E819" s="74" t="s">
        <v>487</v>
      </c>
      <c r="F819" s="74">
        <v>121</v>
      </c>
      <c r="G819" s="64">
        <v>957462</v>
      </c>
      <c r="H819" s="64">
        <v>957462</v>
      </c>
      <c r="I819" s="65">
        <v>957462</v>
      </c>
      <c r="J819" s="33"/>
    </row>
    <row r="820" spans="1:10" ht="30" customHeight="1" x14ac:dyDescent="0.25">
      <c r="A820" s="45" t="s">
        <v>38</v>
      </c>
      <c r="B820" s="74">
        <v>904</v>
      </c>
      <c r="C820" s="72" t="s">
        <v>18</v>
      </c>
      <c r="D820" s="72" t="s">
        <v>197</v>
      </c>
      <c r="E820" s="74" t="s">
        <v>487</v>
      </c>
      <c r="F820" s="74">
        <v>122</v>
      </c>
      <c r="G820" s="64">
        <v>40000</v>
      </c>
      <c r="H820" s="64">
        <v>0</v>
      </c>
      <c r="I820" s="65">
        <v>40000</v>
      </c>
      <c r="J820" s="33"/>
    </row>
    <row r="821" spans="1:10" ht="32.25" customHeight="1" x14ac:dyDescent="0.25">
      <c r="A821" s="45" t="s">
        <v>39</v>
      </c>
      <c r="B821" s="74">
        <v>904</v>
      </c>
      <c r="C821" s="72" t="s">
        <v>18</v>
      </c>
      <c r="D821" s="72" t="s">
        <v>197</v>
      </c>
      <c r="E821" s="74" t="s">
        <v>487</v>
      </c>
      <c r="F821" s="74">
        <v>129</v>
      </c>
      <c r="G821" s="64">
        <v>252438</v>
      </c>
      <c r="H821" s="64">
        <v>252438</v>
      </c>
      <c r="I821" s="65">
        <v>252438</v>
      </c>
      <c r="J821" s="33"/>
    </row>
    <row r="822" spans="1:10" ht="22.5" customHeight="1" x14ac:dyDescent="0.25">
      <c r="A822" s="45" t="s">
        <v>676</v>
      </c>
      <c r="B822" s="74">
        <v>904</v>
      </c>
      <c r="C822" s="72" t="s">
        <v>18</v>
      </c>
      <c r="D822" s="72" t="s">
        <v>197</v>
      </c>
      <c r="E822" s="74" t="s">
        <v>487</v>
      </c>
      <c r="F822" s="74">
        <v>200</v>
      </c>
      <c r="G822" s="64">
        <f>G823</f>
        <v>0</v>
      </c>
      <c r="H822" s="64">
        <f t="shared" ref="H822:I822" si="224">H823</f>
        <v>40000</v>
      </c>
      <c r="I822" s="64">
        <f t="shared" si="224"/>
        <v>0</v>
      </c>
      <c r="J822" s="33"/>
    </row>
    <row r="823" spans="1:10" ht="33.75" customHeight="1" x14ac:dyDescent="0.25">
      <c r="A823" s="45" t="s">
        <v>675</v>
      </c>
      <c r="B823" s="74">
        <v>904</v>
      </c>
      <c r="C823" s="72" t="s">
        <v>18</v>
      </c>
      <c r="D823" s="72" t="s">
        <v>197</v>
      </c>
      <c r="E823" s="74" t="s">
        <v>487</v>
      </c>
      <c r="F823" s="74">
        <v>240</v>
      </c>
      <c r="G823" s="64">
        <f>G824+G825</f>
        <v>0</v>
      </c>
      <c r="H823" s="64">
        <f>H824+H825</f>
        <v>40000</v>
      </c>
      <c r="I823" s="64">
        <f>I824+I825</f>
        <v>0</v>
      </c>
      <c r="J823" s="33"/>
    </row>
    <row r="824" spans="1:10" ht="21.75" hidden="1" customHeight="1" x14ac:dyDescent="0.25">
      <c r="A824" s="45" t="s">
        <v>647</v>
      </c>
      <c r="B824" s="74">
        <v>904</v>
      </c>
      <c r="C824" s="72" t="s">
        <v>18</v>
      </c>
      <c r="D824" s="72" t="s">
        <v>197</v>
      </c>
      <c r="E824" s="74" t="s">
        <v>487</v>
      </c>
      <c r="F824" s="74">
        <v>242</v>
      </c>
      <c r="G824" s="64"/>
      <c r="H824" s="64">
        <v>0</v>
      </c>
      <c r="I824" s="65">
        <v>0</v>
      </c>
      <c r="J824" s="33"/>
    </row>
    <row r="825" spans="1:10" ht="20.25" customHeight="1" x14ac:dyDescent="0.25">
      <c r="A825" s="45" t="s">
        <v>134</v>
      </c>
      <c r="B825" s="74">
        <v>904</v>
      </c>
      <c r="C825" s="72" t="s">
        <v>18</v>
      </c>
      <c r="D825" s="72" t="s">
        <v>197</v>
      </c>
      <c r="E825" s="74" t="s">
        <v>487</v>
      </c>
      <c r="F825" s="74">
        <v>244</v>
      </c>
      <c r="G825" s="64"/>
      <c r="H825" s="64">
        <v>40000</v>
      </c>
      <c r="I825" s="65">
        <v>0</v>
      </c>
      <c r="J825" s="33"/>
    </row>
    <row r="826" spans="1:10" ht="19.5" customHeight="1" x14ac:dyDescent="0.25">
      <c r="A826" s="45" t="s">
        <v>23</v>
      </c>
      <c r="B826" s="74">
        <v>904</v>
      </c>
      <c r="C826" s="72" t="s">
        <v>18</v>
      </c>
      <c r="D826" s="72" t="s">
        <v>197</v>
      </c>
      <c r="E826" s="74" t="s">
        <v>32</v>
      </c>
      <c r="F826" s="74"/>
      <c r="G826" s="64">
        <f>G827</f>
        <v>30929037</v>
      </c>
      <c r="H826" s="64">
        <f t="shared" ref="H826:I827" si="225">H827</f>
        <v>31126454</v>
      </c>
      <c r="I826" s="65">
        <f t="shared" si="225"/>
        <v>31263684</v>
      </c>
      <c r="J826" s="33"/>
    </row>
    <row r="827" spans="1:10" ht="18.75" customHeight="1" x14ac:dyDescent="0.25">
      <c r="A827" s="45" t="s">
        <v>23</v>
      </c>
      <c r="B827" s="74">
        <v>904</v>
      </c>
      <c r="C827" s="72" t="s">
        <v>18</v>
      </c>
      <c r="D827" s="72" t="s">
        <v>197</v>
      </c>
      <c r="E827" s="74" t="s">
        <v>32</v>
      </c>
      <c r="F827" s="74"/>
      <c r="G827" s="64">
        <f>G828</f>
        <v>30929037</v>
      </c>
      <c r="H827" s="64">
        <f t="shared" si="225"/>
        <v>31126454</v>
      </c>
      <c r="I827" s="65">
        <f t="shared" si="225"/>
        <v>31263684</v>
      </c>
      <c r="J827" s="33"/>
    </row>
    <row r="828" spans="1:10" ht="19.5" customHeight="1" x14ac:dyDescent="0.25">
      <c r="A828" s="45" t="s">
        <v>23</v>
      </c>
      <c r="B828" s="74">
        <v>904</v>
      </c>
      <c r="C828" s="72" t="s">
        <v>18</v>
      </c>
      <c r="D828" s="72" t="s">
        <v>197</v>
      </c>
      <c r="E828" s="74" t="s">
        <v>32</v>
      </c>
      <c r="F828" s="74"/>
      <c r="G828" s="64">
        <f>G829+G835</f>
        <v>30929037</v>
      </c>
      <c r="H828" s="64">
        <f>H829+H835</f>
        <v>31126454</v>
      </c>
      <c r="I828" s="65">
        <f>I829+I835</f>
        <v>31263684</v>
      </c>
      <c r="J828" s="33"/>
    </row>
    <row r="829" spans="1:10" ht="52.5" customHeight="1" x14ac:dyDescent="0.25">
      <c r="A829" s="45" t="s">
        <v>488</v>
      </c>
      <c r="B829" s="74">
        <v>904</v>
      </c>
      <c r="C829" s="72" t="s">
        <v>18</v>
      </c>
      <c r="D829" s="72" t="s">
        <v>197</v>
      </c>
      <c r="E829" s="74" t="s">
        <v>25</v>
      </c>
      <c r="F829" s="74"/>
      <c r="G829" s="64">
        <f>G830</f>
        <v>8201501</v>
      </c>
      <c r="H829" s="64">
        <f t="shared" ref="H829:I830" si="226">H830</f>
        <v>8363561</v>
      </c>
      <c r="I829" s="65">
        <f t="shared" si="226"/>
        <v>8383383</v>
      </c>
      <c r="J829" s="33"/>
    </row>
    <row r="830" spans="1:10" ht="52.5" customHeight="1" x14ac:dyDescent="0.25">
      <c r="A830" s="45" t="s">
        <v>35</v>
      </c>
      <c r="B830" s="74">
        <v>904</v>
      </c>
      <c r="C830" s="72" t="s">
        <v>18</v>
      </c>
      <c r="D830" s="72" t="s">
        <v>197</v>
      </c>
      <c r="E830" s="74" t="s">
        <v>25</v>
      </c>
      <c r="F830" s="74">
        <v>100</v>
      </c>
      <c r="G830" s="64">
        <f>G831</f>
        <v>8201501</v>
      </c>
      <c r="H830" s="64">
        <f t="shared" si="226"/>
        <v>8363561</v>
      </c>
      <c r="I830" s="65">
        <f t="shared" si="226"/>
        <v>8383383</v>
      </c>
      <c r="J830" s="33"/>
    </row>
    <row r="831" spans="1:10" ht="52.5" customHeight="1" x14ac:dyDescent="0.25">
      <c r="A831" s="45" t="s">
        <v>35</v>
      </c>
      <c r="B831" s="74">
        <v>904</v>
      </c>
      <c r="C831" s="72" t="s">
        <v>18</v>
      </c>
      <c r="D831" s="72" t="s">
        <v>197</v>
      </c>
      <c r="E831" s="74" t="s">
        <v>25</v>
      </c>
      <c r="F831" s="74">
        <v>120</v>
      </c>
      <c r="G831" s="64">
        <f>G832+G833+G834</f>
        <v>8201501</v>
      </c>
      <c r="H831" s="64">
        <f t="shared" ref="H831:I831" si="227">H832+H833+H834</f>
        <v>8363561</v>
      </c>
      <c r="I831" s="65">
        <f t="shared" si="227"/>
        <v>8383383</v>
      </c>
      <c r="J831" s="33"/>
    </row>
    <row r="832" spans="1:10" ht="19.5" customHeight="1" x14ac:dyDescent="0.25">
      <c r="A832" s="45" t="s">
        <v>37</v>
      </c>
      <c r="B832" s="74">
        <v>904</v>
      </c>
      <c r="C832" s="72" t="s">
        <v>18</v>
      </c>
      <c r="D832" s="72" t="s">
        <v>197</v>
      </c>
      <c r="E832" s="74" t="s">
        <v>25</v>
      </c>
      <c r="F832" s="74">
        <v>121</v>
      </c>
      <c r="G832" s="64">
        <v>5971583</v>
      </c>
      <c r="H832" s="64">
        <v>5971583</v>
      </c>
      <c r="I832" s="65">
        <v>5971583</v>
      </c>
      <c r="J832" s="33"/>
    </row>
    <row r="833" spans="1:12" ht="34.5" customHeight="1" x14ac:dyDescent="0.25">
      <c r="A833" s="45" t="s">
        <v>38</v>
      </c>
      <c r="B833" s="74">
        <v>904</v>
      </c>
      <c r="C833" s="72" t="s">
        <v>18</v>
      </c>
      <c r="D833" s="72" t="s">
        <v>197</v>
      </c>
      <c r="E833" s="74" t="s">
        <v>25</v>
      </c>
      <c r="F833" s="74">
        <v>122</v>
      </c>
      <c r="G833" s="64">
        <v>426500</v>
      </c>
      <c r="H833" s="64">
        <v>588560</v>
      </c>
      <c r="I833" s="65">
        <v>608382</v>
      </c>
      <c r="J833" s="33"/>
    </row>
    <row r="834" spans="1:12" ht="30.75" customHeight="1" x14ac:dyDescent="0.25">
      <c r="A834" s="45" t="s">
        <v>39</v>
      </c>
      <c r="B834" s="74">
        <v>904</v>
      </c>
      <c r="C834" s="72" t="s">
        <v>18</v>
      </c>
      <c r="D834" s="72" t="s">
        <v>197</v>
      </c>
      <c r="E834" s="74" t="s">
        <v>25</v>
      </c>
      <c r="F834" s="74">
        <v>129</v>
      </c>
      <c r="G834" s="64">
        <v>1803418</v>
      </c>
      <c r="H834" s="64">
        <v>1803418</v>
      </c>
      <c r="I834" s="65">
        <v>1803418</v>
      </c>
      <c r="J834" s="33"/>
    </row>
    <row r="835" spans="1:12" ht="52.5" customHeight="1" x14ac:dyDescent="0.25">
      <c r="A835" s="45" t="s">
        <v>489</v>
      </c>
      <c r="B835" s="74">
        <v>904</v>
      </c>
      <c r="C835" s="72" t="s">
        <v>18</v>
      </c>
      <c r="D835" s="72" t="s">
        <v>197</v>
      </c>
      <c r="E835" s="74" t="s">
        <v>150</v>
      </c>
      <c r="F835" s="74"/>
      <c r="G835" s="64">
        <f>G836+G841+G845</f>
        <v>22727536</v>
      </c>
      <c r="H835" s="64">
        <f t="shared" ref="H835:I835" si="228">H836+H841+H845</f>
        <v>22762893</v>
      </c>
      <c r="I835" s="65">
        <f t="shared" si="228"/>
        <v>22880301</v>
      </c>
      <c r="J835" s="33"/>
    </row>
    <row r="836" spans="1:12" ht="52.5" customHeight="1" x14ac:dyDescent="0.25">
      <c r="A836" s="45" t="s">
        <v>35</v>
      </c>
      <c r="B836" s="74">
        <v>904</v>
      </c>
      <c r="C836" s="72" t="s">
        <v>18</v>
      </c>
      <c r="D836" s="72" t="s">
        <v>197</v>
      </c>
      <c r="E836" s="74" t="s">
        <v>150</v>
      </c>
      <c r="F836" s="74">
        <v>100</v>
      </c>
      <c r="G836" s="64">
        <f>G837</f>
        <v>21036501</v>
      </c>
      <c r="H836" s="64">
        <f t="shared" ref="H836:I836" si="229">H837</f>
        <v>20375261</v>
      </c>
      <c r="I836" s="65">
        <f t="shared" si="229"/>
        <v>20397164</v>
      </c>
      <c r="J836" s="33"/>
    </row>
    <row r="837" spans="1:12" ht="52.5" customHeight="1" x14ac:dyDescent="0.25">
      <c r="A837" s="45" t="s">
        <v>35</v>
      </c>
      <c r="B837" s="74">
        <v>904</v>
      </c>
      <c r="C837" s="72" t="s">
        <v>18</v>
      </c>
      <c r="D837" s="72" t="s">
        <v>197</v>
      </c>
      <c r="E837" s="74" t="s">
        <v>150</v>
      </c>
      <c r="F837" s="74">
        <v>120</v>
      </c>
      <c r="G837" s="64">
        <f>G838+G839+G840</f>
        <v>21036501</v>
      </c>
      <c r="H837" s="64">
        <f t="shared" ref="H837:I837" si="230">H838+H839+H840</f>
        <v>20375261</v>
      </c>
      <c r="I837" s="65">
        <f t="shared" si="230"/>
        <v>20397164</v>
      </c>
      <c r="J837" s="33"/>
    </row>
    <row r="838" spans="1:12" ht="16.5" customHeight="1" x14ac:dyDescent="0.25">
      <c r="A838" s="45" t="s">
        <v>37</v>
      </c>
      <c r="B838" s="74">
        <v>904</v>
      </c>
      <c r="C838" s="72" t="s">
        <v>18</v>
      </c>
      <c r="D838" s="72" t="s">
        <v>197</v>
      </c>
      <c r="E838" s="74" t="s">
        <v>150</v>
      </c>
      <c r="F838" s="74">
        <v>121</v>
      </c>
      <c r="G838" s="64">
        <v>15228650</v>
      </c>
      <c r="H838" s="64">
        <v>15228650</v>
      </c>
      <c r="I838" s="65">
        <v>15228650</v>
      </c>
      <c r="J838" s="33"/>
    </row>
    <row r="839" spans="1:12" ht="32.25" customHeight="1" x14ac:dyDescent="0.25">
      <c r="A839" s="45" t="s">
        <v>38</v>
      </c>
      <c r="B839" s="74">
        <v>904</v>
      </c>
      <c r="C839" s="72" t="s">
        <v>18</v>
      </c>
      <c r="D839" s="72" t="s">
        <v>197</v>
      </c>
      <c r="E839" s="74" t="s">
        <v>150</v>
      </c>
      <c r="F839" s="74">
        <v>122</v>
      </c>
      <c r="G839" s="64">
        <v>1338935</v>
      </c>
      <c r="H839" s="64">
        <v>677695</v>
      </c>
      <c r="I839" s="65">
        <v>699598</v>
      </c>
      <c r="J839" s="33"/>
    </row>
    <row r="840" spans="1:12" ht="30" customHeight="1" x14ac:dyDescent="0.25">
      <c r="A840" s="45" t="s">
        <v>39</v>
      </c>
      <c r="B840" s="74">
        <v>904</v>
      </c>
      <c r="C840" s="72" t="s">
        <v>18</v>
      </c>
      <c r="D840" s="72" t="s">
        <v>197</v>
      </c>
      <c r="E840" s="74" t="s">
        <v>150</v>
      </c>
      <c r="F840" s="74">
        <v>129</v>
      </c>
      <c r="G840" s="64">
        <v>4468916</v>
      </c>
      <c r="H840" s="64">
        <v>4468916</v>
      </c>
      <c r="I840" s="65">
        <v>4468916</v>
      </c>
      <c r="J840" s="33"/>
    </row>
    <row r="841" spans="1:12" ht="23.25" customHeight="1" x14ac:dyDescent="0.25">
      <c r="A841" s="45" t="s">
        <v>26</v>
      </c>
      <c r="B841" s="74">
        <v>904</v>
      </c>
      <c r="C841" s="72" t="s">
        <v>18</v>
      </c>
      <c r="D841" s="72" t="s">
        <v>197</v>
      </c>
      <c r="E841" s="74" t="s">
        <v>150</v>
      </c>
      <c r="F841" s="74">
        <v>200</v>
      </c>
      <c r="G841" s="64">
        <f>G842</f>
        <v>1691035</v>
      </c>
      <c r="H841" s="64">
        <f t="shared" ref="H841:I841" si="231">H842</f>
        <v>2387632</v>
      </c>
      <c r="I841" s="65">
        <f t="shared" si="231"/>
        <v>2483137</v>
      </c>
      <c r="J841" s="33"/>
    </row>
    <row r="842" spans="1:12" ht="30" customHeight="1" x14ac:dyDescent="0.25">
      <c r="A842" s="45" t="s">
        <v>27</v>
      </c>
      <c r="B842" s="74">
        <v>904</v>
      </c>
      <c r="C842" s="72" t="s">
        <v>18</v>
      </c>
      <c r="D842" s="72" t="s">
        <v>197</v>
      </c>
      <c r="E842" s="74" t="s">
        <v>150</v>
      </c>
      <c r="F842" s="74">
        <v>240</v>
      </c>
      <c r="G842" s="64">
        <f>G843+G844</f>
        <v>1691035</v>
      </c>
      <c r="H842" s="64">
        <f t="shared" ref="H842:I842" si="232">H843+H844</f>
        <v>2387632</v>
      </c>
      <c r="I842" s="65">
        <f t="shared" si="232"/>
        <v>2483137</v>
      </c>
      <c r="J842" s="33"/>
    </row>
    <row r="843" spans="1:12" ht="20.25" customHeight="1" x14ac:dyDescent="0.25">
      <c r="A843" s="45" t="s">
        <v>28</v>
      </c>
      <c r="B843" s="74">
        <v>904</v>
      </c>
      <c r="C843" s="72" t="s">
        <v>18</v>
      </c>
      <c r="D843" s="72" t="s">
        <v>197</v>
      </c>
      <c r="E843" s="74" t="s">
        <v>150</v>
      </c>
      <c r="F843" s="74">
        <v>242</v>
      </c>
      <c r="G843" s="64">
        <v>828000</v>
      </c>
      <c r="H843" s="64">
        <v>861120</v>
      </c>
      <c r="I843" s="65">
        <v>895565</v>
      </c>
      <c r="J843" s="33"/>
    </row>
    <row r="844" spans="1:12" ht="19.5" customHeight="1" x14ac:dyDescent="0.25">
      <c r="A844" s="45" t="s">
        <v>66</v>
      </c>
      <c r="B844" s="74">
        <v>904</v>
      </c>
      <c r="C844" s="72" t="s">
        <v>18</v>
      </c>
      <c r="D844" s="72" t="s">
        <v>197</v>
      </c>
      <c r="E844" s="74" t="s">
        <v>150</v>
      </c>
      <c r="F844" s="74">
        <v>244</v>
      </c>
      <c r="G844" s="75">
        <v>863035</v>
      </c>
      <c r="H844" s="64">
        <v>1526512</v>
      </c>
      <c r="I844" s="65">
        <v>1587572</v>
      </c>
      <c r="J844" s="33"/>
    </row>
    <row r="845" spans="1:12" ht="19.5" hidden="1" customHeight="1" x14ac:dyDescent="0.25">
      <c r="A845" s="45" t="s">
        <v>68</v>
      </c>
      <c r="B845" s="74">
        <v>904</v>
      </c>
      <c r="C845" s="72" t="s">
        <v>18</v>
      </c>
      <c r="D845" s="72" t="s">
        <v>197</v>
      </c>
      <c r="E845" s="74" t="s">
        <v>150</v>
      </c>
      <c r="F845" s="74">
        <v>800</v>
      </c>
      <c r="G845" s="64">
        <f>G846</f>
        <v>0</v>
      </c>
      <c r="H845" s="64">
        <f t="shared" ref="H845:I846" si="233">H846</f>
        <v>0</v>
      </c>
      <c r="I845" s="65">
        <f t="shared" si="233"/>
        <v>0</v>
      </c>
      <c r="J845" s="33"/>
    </row>
    <row r="846" spans="1:12" ht="18" hidden="1" customHeight="1" x14ac:dyDescent="0.25">
      <c r="A846" s="45" t="s">
        <v>69</v>
      </c>
      <c r="B846" s="74">
        <v>904</v>
      </c>
      <c r="C846" s="72" t="s">
        <v>18</v>
      </c>
      <c r="D846" s="72" t="s">
        <v>197</v>
      </c>
      <c r="E846" s="74" t="s">
        <v>150</v>
      </c>
      <c r="F846" s="74">
        <v>850</v>
      </c>
      <c r="G846" s="64">
        <f>G847</f>
        <v>0</v>
      </c>
      <c r="H846" s="64">
        <f t="shared" si="233"/>
        <v>0</v>
      </c>
      <c r="I846" s="65">
        <f t="shared" si="233"/>
        <v>0</v>
      </c>
      <c r="J846" s="33"/>
    </row>
    <row r="847" spans="1:12" ht="19.5" hidden="1" customHeight="1" x14ac:dyDescent="0.25">
      <c r="A847" s="45" t="s">
        <v>72</v>
      </c>
      <c r="B847" s="74">
        <v>904</v>
      </c>
      <c r="C847" s="72" t="s">
        <v>18</v>
      </c>
      <c r="D847" s="72" t="s">
        <v>197</v>
      </c>
      <c r="E847" s="74" t="s">
        <v>150</v>
      </c>
      <c r="F847" s="74">
        <v>853</v>
      </c>
      <c r="G847" s="75">
        <v>0</v>
      </c>
      <c r="H847" s="64">
        <v>0</v>
      </c>
      <c r="I847" s="65">
        <v>0</v>
      </c>
      <c r="J847" s="33"/>
    </row>
    <row r="848" spans="1:12" ht="17.25" customHeight="1" x14ac:dyDescent="0.25">
      <c r="A848" s="35" t="s">
        <v>310</v>
      </c>
      <c r="B848" s="36">
        <v>904</v>
      </c>
      <c r="C848" s="38">
        <v>7</v>
      </c>
      <c r="D848" s="38">
        <v>0</v>
      </c>
      <c r="E848" s="44"/>
      <c r="F848" s="44"/>
      <c r="G848" s="64">
        <f>G849+G904+G970+G1005+G1033</f>
        <v>271902649.96999997</v>
      </c>
      <c r="H848" s="64">
        <f>H849+H904+H970+H1005+H1033</f>
        <v>280276410.74000001</v>
      </c>
      <c r="I848" s="65">
        <f>I849+I904+I970+I1005+I1033</f>
        <v>287343241.74000001</v>
      </c>
      <c r="J848" s="34"/>
      <c r="K848" s="34"/>
      <c r="L848" s="34"/>
    </row>
    <row r="849" spans="1:9" ht="20.25" customHeight="1" x14ac:dyDescent="0.25">
      <c r="A849" s="35" t="s">
        <v>490</v>
      </c>
      <c r="B849" s="36">
        <v>904</v>
      </c>
      <c r="C849" s="38">
        <v>7</v>
      </c>
      <c r="D849" s="38">
        <v>1</v>
      </c>
      <c r="E849" s="44"/>
      <c r="F849" s="44"/>
      <c r="G849" s="75">
        <f>G850</f>
        <v>78014771.109999999</v>
      </c>
      <c r="H849" s="75">
        <f t="shared" ref="H849:I850" si="234">H850</f>
        <v>85791812.109999999</v>
      </c>
      <c r="I849" s="76">
        <f t="shared" si="234"/>
        <v>87921435.109999999</v>
      </c>
    </row>
    <row r="850" spans="1:9" ht="36" customHeight="1" x14ac:dyDescent="0.25">
      <c r="A850" s="35" t="s">
        <v>480</v>
      </c>
      <c r="B850" s="36">
        <v>904</v>
      </c>
      <c r="C850" s="38">
        <v>7</v>
      </c>
      <c r="D850" s="38">
        <v>1</v>
      </c>
      <c r="E850" s="38" t="s">
        <v>481</v>
      </c>
      <c r="F850" s="68"/>
      <c r="G850" s="64">
        <f>G851</f>
        <v>78014771.109999999</v>
      </c>
      <c r="H850" s="64">
        <f t="shared" si="234"/>
        <v>85791812.109999999</v>
      </c>
      <c r="I850" s="65">
        <f t="shared" si="234"/>
        <v>87921435.109999999</v>
      </c>
    </row>
    <row r="851" spans="1:9" ht="39.75" customHeight="1" x14ac:dyDescent="0.25">
      <c r="A851" s="35" t="str">
        <f>'[1]пр 7 2017'!$B$522</f>
        <v>Подпрограмма  "Развитие дошкольного,общего образования и дополнительного образования детей в Соболевском районе"</v>
      </c>
      <c r="B851" s="36">
        <v>904</v>
      </c>
      <c r="C851" s="38">
        <v>7</v>
      </c>
      <c r="D851" s="38">
        <v>1</v>
      </c>
      <c r="E851" s="38" t="str">
        <f>'[1]пр 7 2017'!$E$522</f>
        <v>01 1 00 00000</v>
      </c>
      <c r="F851" s="36"/>
      <c r="G851" s="64">
        <f>G852+G883+G893+G898</f>
        <v>78014771.109999999</v>
      </c>
      <c r="H851" s="64">
        <f>H852+H883+H893+H898</f>
        <v>85791812.109999999</v>
      </c>
      <c r="I851" s="65">
        <f>I852+I883+I893+I898</f>
        <v>87921435.109999999</v>
      </c>
    </row>
    <row r="852" spans="1:9" ht="24" customHeight="1" x14ac:dyDescent="0.25">
      <c r="A852" s="35" t="str">
        <f>'[1]пр 7 2017'!$B$523</f>
        <v xml:space="preserve">Основное мероприятие "Развитие дошкольного образования" </v>
      </c>
      <c r="B852" s="36">
        <v>904</v>
      </c>
      <c r="C852" s="38">
        <v>7</v>
      </c>
      <c r="D852" s="38">
        <v>1</v>
      </c>
      <c r="E852" s="38" t="str">
        <f>'[1]пр 7 2017'!$E$523</f>
        <v>01 1 01 00000</v>
      </c>
      <c r="F852" s="36"/>
      <c r="G852" s="64">
        <f>G853+G858+G874</f>
        <v>74117379.109999999</v>
      </c>
      <c r="H852" s="64">
        <f t="shared" ref="H852:I852" si="235">H853+H858+H874</f>
        <v>81258420.109999999</v>
      </c>
      <c r="I852" s="65">
        <f t="shared" si="235"/>
        <v>83838043.109999999</v>
      </c>
    </row>
    <row r="853" spans="1:9" ht="52.5" customHeight="1" x14ac:dyDescent="0.25">
      <c r="A853" s="35" t="s">
        <v>168</v>
      </c>
      <c r="B853" s="36">
        <v>904</v>
      </c>
      <c r="C853" s="38">
        <v>7</v>
      </c>
      <c r="D853" s="38">
        <v>1</v>
      </c>
      <c r="E853" s="38" t="str">
        <f>'[1]пр 7 2017'!$E$524</f>
        <v>01 1 01 09990</v>
      </c>
      <c r="F853" s="36"/>
      <c r="G853" s="64">
        <f>G854</f>
        <v>824000</v>
      </c>
      <c r="H853" s="40">
        <f t="shared" ref="H853:I854" si="236">H854</f>
        <v>350000</v>
      </c>
      <c r="I853" s="41">
        <f t="shared" si="236"/>
        <v>380000</v>
      </c>
    </row>
    <row r="854" spans="1:9" ht="22.5" customHeight="1" x14ac:dyDescent="0.25">
      <c r="A854" s="35" t="s">
        <v>26</v>
      </c>
      <c r="B854" s="36">
        <v>904</v>
      </c>
      <c r="C854" s="38">
        <v>7</v>
      </c>
      <c r="D854" s="38">
        <v>1</v>
      </c>
      <c r="E854" s="38" t="str">
        <f>'[1]пр 7 2017'!$E$524</f>
        <v>01 1 01 09990</v>
      </c>
      <c r="F854" s="36">
        <v>200</v>
      </c>
      <c r="G854" s="64">
        <f>G855</f>
        <v>824000</v>
      </c>
      <c r="H854" s="40">
        <f t="shared" si="236"/>
        <v>350000</v>
      </c>
      <c r="I854" s="41">
        <f t="shared" si="236"/>
        <v>380000</v>
      </c>
    </row>
    <row r="855" spans="1:9" ht="33.75" customHeight="1" x14ac:dyDescent="0.25">
      <c r="A855" s="35" t="s">
        <v>27</v>
      </c>
      <c r="B855" s="36">
        <v>904</v>
      </c>
      <c r="C855" s="38">
        <v>7</v>
      </c>
      <c r="D855" s="38">
        <v>1</v>
      </c>
      <c r="E855" s="38" t="str">
        <f>'[1]пр 7 2017'!$E$524</f>
        <v>01 1 01 09990</v>
      </c>
      <c r="F855" s="36">
        <v>240</v>
      </c>
      <c r="G855" s="40">
        <f>G856+G857</f>
        <v>824000</v>
      </c>
      <c r="H855" s="40">
        <f>H856+H857</f>
        <v>350000</v>
      </c>
      <c r="I855" s="41">
        <f>I856+I857</f>
        <v>380000</v>
      </c>
    </row>
    <row r="856" spans="1:9" ht="19.5" customHeight="1" x14ac:dyDescent="0.25">
      <c r="A856" s="35" t="s">
        <v>28</v>
      </c>
      <c r="B856" s="36">
        <v>904</v>
      </c>
      <c r="C856" s="38">
        <v>7</v>
      </c>
      <c r="D856" s="38">
        <v>1</v>
      </c>
      <c r="E856" s="38" t="str">
        <f>'[1]пр 7 2017'!$E$524</f>
        <v>01 1 01 09990</v>
      </c>
      <c r="F856" s="36">
        <v>242</v>
      </c>
      <c r="G856" s="64">
        <v>30000</v>
      </c>
      <c r="H856" s="64">
        <v>0</v>
      </c>
      <c r="I856" s="41">
        <v>0</v>
      </c>
    </row>
    <row r="857" spans="1:9" ht="22.5" customHeight="1" x14ac:dyDescent="0.25">
      <c r="A857" s="35" t="s">
        <v>66</v>
      </c>
      <c r="B857" s="36">
        <v>904</v>
      </c>
      <c r="C857" s="38">
        <v>7</v>
      </c>
      <c r="D857" s="38">
        <v>1</v>
      </c>
      <c r="E857" s="38" t="str">
        <f>'[1]пр 7 2017'!$E$524</f>
        <v>01 1 01 09990</v>
      </c>
      <c r="F857" s="36">
        <v>244</v>
      </c>
      <c r="G857" s="40">
        <v>794000</v>
      </c>
      <c r="H857" s="40">
        <v>350000</v>
      </c>
      <c r="I857" s="41">
        <v>380000</v>
      </c>
    </row>
    <row r="858" spans="1:9" ht="30" customHeight="1" x14ac:dyDescent="0.25">
      <c r="A858" s="35" t="s">
        <v>491</v>
      </c>
      <c r="B858" s="36">
        <v>904</v>
      </c>
      <c r="C858" s="38">
        <v>7</v>
      </c>
      <c r="D858" s="38">
        <v>1</v>
      </c>
      <c r="E858" s="38" t="s">
        <v>492</v>
      </c>
      <c r="F858" s="36"/>
      <c r="G858" s="40">
        <f>G859+G864+G869</f>
        <v>46652379.109999999</v>
      </c>
      <c r="H858" s="40">
        <f>H859+H864+H869</f>
        <v>54267420.109999999</v>
      </c>
      <c r="I858" s="41">
        <f>I859+I864+I869</f>
        <v>56817043.109999999</v>
      </c>
    </row>
    <row r="859" spans="1:9" ht="52.5" customHeight="1" x14ac:dyDescent="0.25">
      <c r="A859" s="35" t="s">
        <v>35</v>
      </c>
      <c r="B859" s="36">
        <v>904</v>
      </c>
      <c r="C859" s="38">
        <v>7</v>
      </c>
      <c r="D859" s="38">
        <v>1</v>
      </c>
      <c r="E859" s="38" t="s">
        <v>492</v>
      </c>
      <c r="F859" s="36">
        <v>100</v>
      </c>
      <c r="G859" s="40">
        <f>G860</f>
        <v>30346464.109999999</v>
      </c>
      <c r="H859" s="40">
        <f>H860</f>
        <v>30990084.109999999</v>
      </c>
      <c r="I859" s="41">
        <f>I860</f>
        <v>31068833.109999999</v>
      </c>
    </row>
    <row r="860" spans="1:9" ht="19.5" customHeight="1" x14ac:dyDescent="0.25">
      <c r="A860" s="35" t="str">
        <f>A915</f>
        <v>Расходы на выплаты персоналу казенных учреждений</v>
      </c>
      <c r="B860" s="36">
        <v>904</v>
      </c>
      <c r="C860" s="38">
        <v>7</v>
      </c>
      <c r="D860" s="38">
        <v>1</v>
      </c>
      <c r="E860" s="38" t="str">
        <f>E859</f>
        <v>01 1 01 10080</v>
      </c>
      <c r="F860" s="36">
        <v>110</v>
      </c>
      <c r="G860" s="40">
        <f>G861+G862+G863</f>
        <v>30346464.109999999</v>
      </c>
      <c r="H860" s="40">
        <f>H861+H862+H863</f>
        <v>30990084.109999999</v>
      </c>
      <c r="I860" s="41">
        <f>I861+I862+I863</f>
        <v>31068833.109999999</v>
      </c>
    </row>
    <row r="861" spans="1:9" ht="21" customHeight="1" x14ac:dyDescent="0.25">
      <c r="A861" s="35" t="s">
        <v>322</v>
      </c>
      <c r="B861" s="36">
        <v>904</v>
      </c>
      <c r="C861" s="38">
        <v>7</v>
      </c>
      <c r="D861" s="38">
        <v>1</v>
      </c>
      <c r="E861" s="38" t="s">
        <v>492</v>
      </c>
      <c r="F861" s="36">
        <v>111</v>
      </c>
      <c r="G861" s="40">
        <v>21160309</v>
      </c>
      <c r="H861" s="40">
        <v>22324126</v>
      </c>
      <c r="I861" s="41">
        <v>22324126</v>
      </c>
    </row>
    <row r="862" spans="1:9" ht="21.75" customHeight="1" x14ac:dyDescent="0.25">
      <c r="A862" s="35" t="s">
        <v>493</v>
      </c>
      <c r="B862" s="36">
        <v>904</v>
      </c>
      <c r="C862" s="38">
        <v>7</v>
      </c>
      <c r="D862" s="38">
        <v>1</v>
      </c>
      <c r="E862" s="38" t="s">
        <v>492</v>
      </c>
      <c r="F862" s="36">
        <v>112</v>
      </c>
      <c r="G862" s="40">
        <v>2838062.11</v>
      </c>
      <c r="H862" s="40">
        <v>1968720.11</v>
      </c>
      <c r="I862" s="41">
        <v>2047469.11</v>
      </c>
    </row>
    <row r="863" spans="1:9" ht="31.5" customHeight="1" x14ac:dyDescent="0.25">
      <c r="A863" s="35" t="s">
        <v>494</v>
      </c>
      <c r="B863" s="36">
        <v>904</v>
      </c>
      <c r="C863" s="38">
        <v>7</v>
      </c>
      <c r="D863" s="38">
        <v>1</v>
      </c>
      <c r="E863" s="38" t="s">
        <v>492</v>
      </c>
      <c r="F863" s="36">
        <v>119</v>
      </c>
      <c r="G863" s="40">
        <v>6348093</v>
      </c>
      <c r="H863" s="40">
        <v>6697238</v>
      </c>
      <c r="I863" s="41">
        <v>6697238</v>
      </c>
    </row>
    <row r="864" spans="1:9" ht="20.25" customHeight="1" x14ac:dyDescent="0.25">
      <c r="A864" s="35" t="s">
        <v>26</v>
      </c>
      <c r="B864" s="36">
        <v>904</v>
      </c>
      <c r="C864" s="38">
        <v>7</v>
      </c>
      <c r="D864" s="38">
        <v>1</v>
      </c>
      <c r="E864" s="38" t="s">
        <v>492</v>
      </c>
      <c r="F864" s="36">
        <v>200</v>
      </c>
      <c r="G864" s="40">
        <f>G865</f>
        <v>16214013</v>
      </c>
      <c r="H864" s="40">
        <f>H865</f>
        <v>23181758</v>
      </c>
      <c r="I864" s="41">
        <f>I865</f>
        <v>25648808</v>
      </c>
    </row>
    <row r="865" spans="1:9" ht="31.5" customHeight="1" x14ac:dyDescent="0.25">
      <c r="A865" s="35" t="s">
        <v>27</v>
      </c>
      <c r="B865" s="36">
        <v>904</v>
      </c>
      <c r="C865" s="38">
        <v>7</v>
      </c>
      <c r="D865" s="38">
        <v>1</v>
      </c>
      <c r="E865" s="38" t="s">
        <v>492</v>
      </c>
      <c r="F865" s="36">
        <v>240</v>
      </c>
      <c r="G865" s="40">
        <f>G866+G867+G868</f>
        <v>16214013</v>
      </c>
      <c r="H865" s="40">
        <f t="shared" ref="H865:I865" si="237">H866+H867+H868</f>
        <v>23181758</v>
      </c>
      <c r="I865" s="41">
        <f t="shared" si="237"/>
        <v>25648808</v>
      </c>
    </row>
    <row r="866" spans="1:9" ht="21.75" customHeight="1" x14ac:dyDescent="0.25">
      <c r="A866" s="35" t="s">
        <v>28</v>
      </c>
      <c r="B866" s="36">
        <v>904</v>
      </c>
      <c r="C866" s="38">
        <v>7</v>
      </c>
      <c r="D866" s="38">
        <v>1</v>
      </c>
      <c r="E866" s="38" t="s">
        <v>492</v>
      </c>
      <c r="F866" s="36">
        <v>242</v>
      </c>
      <c r="G866" s="40">
        <v>450640</v>
      </c>
      <c r="H866" s="40">
        <v>494666</v>
      </c>
      <c r="I866" s="41">
        <v>514453</v>
      </c>
    </row>
    <row r="867" spans="1:9" ht="22.5" customHeight="1" x14ac:dyDescent="0.25">
      <c r="A867" s="35" t="s">
        <v>66</v>
      </c>
      <c r="B867" s="36">
        <v>904</v>
      </c>
      <c r="C867" s="38">
        <v>7</v>
      </c>
      <c r="D867" s="38">
        <v>1</v>
      </c>
      <c r="E867" s="38" t="s">
        <v>492</v>
      </c>
      <c r="F867" s="36">
        <v>244</v>
      </c>
      <c r="G867" s="40">
        <v>8892434</v>
      </c>
      <c r="H867" s="40">
        <v>14380500</v>
      </c>
      <c r="I867" s="41">
        <v>15020863</v>
      </c>
    </row>
    <row r="868" spans="1:9" ht="18.75" customHeight="1" x14ac:dyDescent="0.25">
      <c r="A868" s="35" t="s">
        <v>67</v>
      </c>
      <c r="B868" s="36">
        <v>904</v>
      </c>
      <c r="C868" s="38">
        <v>7</v>
      </c>
      <c r="D868" s="38">
        <v>1</v>
      </c>
      <c r="E868" s="38" t="s">
        <v>492</v>
      </c>
      <c r="F868" s="36">
        <v>247</v>
      </c>
      <c r="G868" s="24">
        <v>6870939</v>
      </c>
      <c r="H868" s="40">
        <v>8306592</v>
      </c>
      <c r="I868" s="41">
        <v>10113492</v>
      </c>
    </row>
    <row r="869" spans="1:9" ht="21" customHeight="1" x14ac:dyDescent="0.25">
      <c r="A869" s="35" t="s">
        <v>68</v>
      </c>
      <c r="B869" s="36">
        <v>904</v>
      </c>
      <c r="C869" s="38">
        <v>7</v>
      </c>
      <c r="D869" s="38">
        <v>1</v>
      </c>
      <c r="E869" s="38" t="s">
        <v>492</v>
      </c>
      <c r="F869" s="36">
        <v>800</v>
      </c>
      <c r="G869" s="24">
        <f>G870</f>
        <v>91902</v>
      </c>
      <c r="H869" s="40">
        <f>H870</f>
        <v>95578</v>
      </c>
      <c r="I869" s="41">
        <f>I870</f>
        <v>99402</v>
      </c>
    </row>
    <row r="870" spans="1:9" ht="20.25" customHeight="1" x14ac:dyDescent="0.25">
      <c r="A870" s="35" t="s">
        <v>69</v>
      </c>
      <c r="B870" s="36">
        <v>904</v>
      </c>
      <c r="C870" s="38">
        <v>7</v>
      </c>
      <c r="D870" s="38">
        <v>1</v>
      </c>
      <c r="E870" s="38" t="s">
        <v>492</v>
      </c>
      <c r="F870" s="36">
        <v>850</v>
      </c>
      <c r="G870" s="24">
        <f>G871+G872+G873</f>
        <v>91902</v>
      </c>
      <c r="H870" s="40">
        <f>H871+H872+H873</f>
        <v>95578</v>
      </c>
      <c r="I870" s="41">
        <f>I871+I872+I873</f>
        <v>99402</v>
      </c>
    </row>
    <row r="871" spans="1:9" ht="17.25" customHeight="1" x14ac:dyDescent="0.25">
      <c r="A871" s="35" t="s">
        <v>70</v>
      </c>
      <c r="B871" s="36">
        <v>904</v>
      </c>
      <c r="C871" s="38">
        <v>7</v>
      </c>
      <c r="D871" s="38">
        <v>1</v>
      </c>
      <c r="E871" s="38" t="s">
        <v>492</v>
      </c>
      <c r="F871" s="36">
        <v>851</v>
      </c>
      <c r="G871" s="24">
        <v>89236</v>
      </c>
      <c r="H871" s="40">
        <v>92805</v>
      </c>
      <c r="I871" s="41">
        <v>96518</v>
      </c>
    </row>
    <row r="872" spans="1:9" ht="18.75" customHeight="1" x14ac:dyDescent="0.25">
      <c r="A872" s="35" t="s">
        <v>106</v>
      </c>
      <c r="B872" s="36">
        <v>904</v>
      </c>
      <c r="C872" s="38">
        <v>7</v>
      </c>
      <c r="D872" s="38">
        <v>1</v>
      </c>
      <c r="E872" s="38" t="s">
        <v>492</v>
      </c>
      <c r="F872" s="36">
        <v>852</v>
      </c>
      <c r="G872" s="24">
        <v>2666</v>
      </c>
      <c r="H872" s="40">
        <v>2773</v>
      </c>
      <c r="I872" s="41">
        <v>2884</v>
      </c>
    </row>
    <row r="873" spans="1:9" ht="20.25" hidden="1" customHeight="1" x14ac:dyDescent="0.25">
      <c r="A873" s="35" t="s">
        <v>72</v>
      </c>
      <c r="B873" s="36">
        <v>904</v>
      </c>
      <c r="C873" s="38">
        <v>7</v>
      </c>
      <c r="D873" s="38">
        <v>1</v>
      </c>
      <c r="E873" s="38" t="s">
        <v>492</v>
      </c>
      <c r="F873" s="36">
        <v>853</v>
      </c>
      <c r="G873" s="24">
        <v>0</v>
      </c>
      <c r="H873" s="40">
        <v>0</v>
      </c>
      <c r="I873" s="41">
        <v>0</v>
      </c>
    </row>
    <row r="874" spans="1:9" ht="63.75" customHeight="1" x14ac:dyDescent="0.25">
      <c r="A874" s="35" t="s">
        <v>495</v>
      </c>
      <c r="B874" s="36">
        <v>904</v>
      </c>
      <c r="C874" s="38">
        <v>7</v>
      </c>
      <c r="D874" s="38">
        <v>1</v>
      </c>
      <c r="E874" s="38" t="s">
        <v>496</v>
      </c>
      <c r="F874" s="36"/>
      <c r="G874" s="40">
        <f>G875+G879</f>
        <v>26641000</v>
      </c>
      <c r="H874" s="40">
        <f>H875+H879</f>
        <v>26641000</v>
      </c>
      <c r="I874" s="41">
        <f t="shared" ref="I874" si="238">I875+I879</f>
        <v>26641000</v>
      </c>
    </row>
    <row r="875" spans="1:9" ht="52.5" customHeight="1" x14ac:dyDescent="0.25">
      <c r="A875" s="35" t="s">
        <v>35</v>
      </c>
      <c r="B875" s="36">
        <v>904</v>
      </c>
      <c r="C875" s="38">
        <v>7</v>
      </c>
      <c r="D875" s="38">
        <v>1</v>
      </c>
      <c r="E875" s="38" t="s">
        <v>496</v>
      </c>
      <c r="F875" s="36">
        <v>100</v>
      </c>
      <c r="G875" s="40">
        <f>G876</f>
        <v>25616000</v>
      </c>
      <c r="H875" s="40">
        <f>H876</f>
        <v>25616000</v>
      </c>
      <c r="I875" s="41">
        <f>I876</f>
        <v>25616000</v>
      </c>
    </row>
    <row r="876" spans="1:9" ht="19.5" customHeight="1" x14ac:dyDescent="0.25">
      <c r="A876" s="35" t="s">
        <v>497</v>
      </c>
      <c r="B876" s="36">
        <v>904</v>
      </c>
      <c r="C876" s="38">
        <v>7</v>
      </c>
      <c r="D876" s="38">
        <v>1</v>
      </c>
      <c r="E876" s="38" t="str">
        <f>E875</f>
        <v>01 1 01 40230</v>
      </c>
      <c r="F876" s="36">
        <v>110</v>
      </c>
      <c r="G876" s="40">
        <f>G877+G878</f>
        <v>25616000</v>
      </c>
      <c r="H876" s="40">
        <f>H877+H878</f>
        <v>25616000</v>
      </c>
      <c r="I876" s="41">
        <f>I877+I878</f>
        <v>25616000</v>
      </c>
    </row>
    <row r="877" spans="1:9" ht="21" customHeight="1" x14ac:dyDescent="0.25">
      <c r="A877" s="35" t="s">
        <v>322</v>
      </c>
      <c r="B877" s="36">
        <v>904</v>
      </c>
      <c r="C877" s="38">
        <v>7</v>
      </c>
      <c r="D877" s="38">
        <v>1</v>
      </c>
      <c r="E877" s="38" t="s">
        <v>496</v>
      </c>
      <c r="F877" s="36">
        <v>111</v>
      </c>
      <c r="G877" s="40">
        <v>19857365</v>
      </c>
      <c r="H877" s="40">
        <v>19857365</v>
      </c>
      <c r="I877" s="41">
        <v>19857365</v>
      </c>
    </row>
    <row r="878" spans="1:9" ht="34.5" customHeight="1" x14ac:dyDescent="0.25">
      <c r="A878" s="35" t="s">
        <v>494</v>
      </c>
      <c r="B878" s="36">
        <v>904</v>
      </c>
      <c r="C878" s="38">
        <v>7</v>
      </c>
      <c r="D878" s="38">
        <v>1</v>
      </c>
      <c r="E878" s="38" t="s">
        <v>496</v>
      </c>
      <c r="F878" s="36">
        <v>119</v>
      </c>
      <c r="G878" s="40">
        <v>5758635</v>
      </c>
      <c r="H878" s="40">
        <v>5758635</v>
      </c>
      <c r="I878" s="41">
        <v>5758635</v>
      </c>
    </row>
    <row r="879" spans="1:9" ht="19.5" customHeight="1" x14ac:dyDescent="0.25">
      <c r="A879" s="35" t="s">
        <v>26</v>
      </c>
      <c r="B879" s="36">
        <v>904</v>
      </c>
      <c r="C879" s="38">
        <v>7</v>
      </c>
      <c r="D879" s="38">
        <v>1</v>
      </c>
      <c r="E879" s="38" t="s">
        <v>496</v>
      </c>
      <c r="F879" s="36">
        <v>200</v>
      </c>
      <c r="G879" s="40">
        <f>G880</f>
        <v>1025000</v>
      </c>
      <c r="H879" s="40">
        <f>H880</f>
        <v>1025000</v>
      </c>
      <c r="I879" s="41">
        <f>I880</f>
        <v>1025000</v>
      </c>
    </row>
    <row r="880" spans="1:9" ht="32.25" customHeight="1" x14ac:dyDescent="0.25">
      <c r="A880" s="35" t="s">
        <v>27</v>
      </c>
      <c r="B880" s="36">
        <v>904</v>
      </c>
      <c r="C880" s="38">
        <v>7</v>
      </c>
      <c r="D880" s="38">
        <v>1</v>
      </c>
      <c r="E880" s="38" t="s">
        <v>496</v>
      </c>
      <c r="F880" s="36">
        <v>240</v>
      </c>
      <c r="G880" s="40">
        <f>G881+G882</f>
        <v>1025000</v>
      </c>
      <c r="H880" s="40">
        <f>H881+H882</f>
        <v>1025000</v>
      </c>
      <c r="I880" s="41">
        <f>I881+I882</f>
        <v>1025000</v>
      </c>
    </row>
    <row r="881" spans="1:9" ht="19.5" customHeight="1" x14ac:dyDescent="0.25">
      <c r="A881" s="35" t="s">
        <v>28</v>
      </c>
      <c r="B881" s="36">
        <v>904</v>
      </c>
      <c r="C881" s="38">
        <v>7</v>
      </c>
      <c r="D881" s="38">
        <v>1</v>
      </c>
      <c r="E881" s="38" t="s">
        <v>496</v>
      </c>
      <c r="F881" s="36">
        <v>242</v>
      </c>
      <c r="G881" s="40">
        <v>100000</v>
      </c>
      <c r="H881" s="40">
        <v>100000</v>
      </c>
      <c r="I881" s="41">
        <v>100000</v>
      </c>
    </row>
    <row r="882" spans="1:9" ht="18" customHeight="1" x14ac:dyDescent="0.25">
      <c r="A882" s="35" t="s">
        <v>66</v>
      </c>
      <c r="B882" s="36">
        <v>904</v>
      </c>
      <c r="C882" s="38">
        <v>7</v>
      </c>
      <c r="D882" s="38">
        <v>1</v>
      </c>
      <c r="E882" s="38" t="s">
        <v>496</v>
      </c>
      <c r="F882" s="36">
        <v>244</v>
      </c>
      <c r="G882" s="40">
        <v>925000</v>
      </c>
      <c r="H882" s="40">
        <v>925000</v>
      </c>
      <c r="I882" s="41">
        <v>925000</v>
      </c>
    </row>
    <row r="883" spans="1:9" ht="21" customHeight="1" x14ac:dyDescent="0.25">
      <c r="A883" s="35" t="s">
        <v>498</v>
      </c>
      <c r="B883" s="36">
        <v>904</v>
      </c>
      <c r="C883" s="38">
        <v>7</v>
      </c>
      <c r="D883" s="38">
        <v>1</v>
      </c>
      <c r="E883" s="38" t="s">
        <v>499</v>
      </c>
      <c r="F883" s="36"/>
      <c r="G883" s="40">
        <f>G884</f>
        <v>3805000</v>
      </c>
      <c r="H883" s="40">
        <f t="shared" ref="H883:I883" si="239">H884</f>
        <v>3805000</v>
      </c>
      <c r="I883" s="41">
        <f t="shared" si="239"/>
        <v>3805000</v>
      </c>
    </row>
    <row r="884" spans="1:9" ht="64.5" customHeight="1" x14ac:dyDescent="0.25">
      <c r="A884" s="35" t="s">
        <v>495</v>
      </c>
      <c r="B884" s="36">
        <v>904</v>
      </c>
      <c r="C884" s="38">
        <v>7</v>
      </c>
      <c r="D884" s="38">
        <v>1</v>
      </c>
      <c r="E884" s="38" t="s">
        <v>500</v>
      </c>
      <c r="F884" s="36"/>
      <c r="G884" s="40">
        <f>G885+G889</f>
        <v>3805000</v>
      </c>
      <c r="H884" s="40">
        <f>H885+H889</f>
        <v>3805000</v>
      </c>
      <c r="I884" s="41">
        <f>I885+I889</f>
        <v>3805000</v>
      </c>
    </row>
    <row r="885" spans="1:9" ht="51" customHeight="1" x14ac:dyDescent="0.25">
      <c r="A885" s="35" t="s">
        <v>35</v>
      </c>
      <c r="B885" s="36">
        <v>904</v>
      </c>
      <c r="C885" s="38">
        <v>7</v>
      </c>
      <c r="D885" s="38">
        <v>1</v>
      </c>
      <c r="E885" s="38" t="s">
        <v>500</v>
      </c>
      <c r="F885" s="36">
        <v>100</v>
      </c>
      <c r="G885" s="40">
        <f>G886</f>
        <v>3659000</v>
      </c>
      <c r="H885" s="40">
        <f t="shared" ref="H885:I885" si="240">H886</f>
        <v>3659000</v>
      </c>
      <c r="I885" s="41">
        <f t="shared" si="240"/>
        <v>3659000</v>
      </c>
    </row>
    <row r="886" spans="1:9" ht="20.25" customHeight="1" x14ac:dyDescent="0.25">
      <c r="A886" s="35" t="s">
        <v>497</v>
      </c>
      <c r="B886" s="36">
        <v>904</v>
      </c>
      <c r="C886" s="38">
        <v>7</v>
      </c>
      <c r="D886" s="38">
        <v>1</v>
      </c>
      <c r="E886" s="38" t="s">
        <v>500</v>
      </c>
      <c r="F886" s="36">
        <v>110</v>
      </c>
      <c r="G886" s="40">
        <f>G887+G888</f>
        <v>3659000</v>
      </c>
      <c r="H886" s="40">
        <f t="shared" ref="H886:I886" si="241">H887+H888</f>
        <v>3659000</v>
      </c>
      <c r="I886" s="41">
        <f t="shared" si="241"/>
        <v>3659000</v>
      </c>
    </row>
    <row r="887" spans="1:9" ht="20.25" customHeight="1" x14ac:dyDescent="0.25">
      <c r="A887" s="35" t="s">
        <v>322</v>
      </c>
      <c r="B887" s="36">
        <v>904</v>
      </c>
      <c r="C887" s="38">
        <v>7</v>
      </c>
      <c r="D887" s="38">
        <v>1</v>
      </c>
      <c r="E887" s="38" t="s">
        <v>500</v>
      </c>
      <c r="F887" s="36">
        <v>111</v>
      </c>
      <c r="G887" s="40">
        <v>2836434</v>
      </c>
      <c r="H887" s="40">
        <v>2836434</v>
      </c>
      <c r="I887" s="41">
        <v>2836434</v>
      </c>
    </row>
    <row r="888" spans="1:9" ht="30" customHeight="1" x14ac:dyDescent="0.25">
      <c r="A888" s="35" t="s">
        <v>494</v>
      </c>
      <c r="B888" s="36">
        <v>904</v>
      </c>
      <c r="C888" s="38">
        <v>7</v>
      </c>
      <c r="D888" s="38">
        <v>1</v>
      </c>
      <c r="E888" s="38" t="s">
        <v>500</v>
      </c>
      <c r="F888" s="36">
        <v>119</v>
      </c>
      <c r="G888" s="40">
        <v>822566</v>
      </c>
      <c r="H888" s="40">
        <v>822566</v>
      </c>
      <c r="I888" s="41">
        <v>822566</v>
      </c>
    </row>
    <row r="889" spans="1:9" ht="24.75" customHeight="1" x14ac:dyDescent="0.25">
      <c r="A889" s="35" t="s">
        <v>26</v>
      </c>
      <c r="B889" s="36">
        <v>904</v>
      </c>
      <c r="C889" s="38">
        <v>7</v>
      </c>
      <c r="D889" s="38">
        <v>1</v>
      </c>
      <c r="E889" s="38" t="s">
        <v>500</v>
      </c>
      <c r="F889" s="36">
        <v>200</v>
      </c>
      <c r="G889" s="40">
        <f>G890</f>
        <v>146000</v>
      </c>
      <c r="H889" s="40">
        <f t="shared" ref="H889:I889" si="242">H890</f>
        <v>146000</v>
      </c>
      <c r="I889" s="41">
        <f t="shared" si="242"/>
        <v>146000</v>
      </c>
    </row>
    <row r="890" spans="1:9" ht="32.25" customHeight="1" x14ac:dyDescent="0.25">
      <c r="A890" s="35" t="s">
        <v>27</v>
      </c>
      <c r="B890" s="36">
        <v>904</v>
      </c>
      <c r="C890" s="38">
        <v>7</v>
      </c>
      <c r="D890" s="38">
        <v>1</v>
      </c>
      <c r="E890" s="38" t="s">
        <v>500</v>
      </c>
      <c r="F890" s="36">
        <v>240</v>
      </c>
      <c r="G890" s="40">
        <f>G891+G892</f>
        <v>146000</v>
      </c>
      <c r="H890" s="40">
        <f t="shared" ref="H890:I890" si="243">H891+H892</f>
        <v>146000</v>
      </c>
      <c r="I890" s="41">
        <f t="shared" si="243"/>
        <v>146000</v>
      </c>
    </row>
    <row r="891" spans="1:9" ht="52.5" hidden="1" customHeight="1" x14ac:dyDescent="0.25">
      <c r="A891" s="35" t="s">
        <v>28</v>
      </c>
      <c r="B891" s="36">
        <v>904</v>
      </c>
      <c r="C891" s="38">
        <v>7</v>
      </c>
      <c r="D891" s="38">
        <v>1</v>
      </c>
      <c r="E891" s="38" t="s">
        <v>500</v>
      </c>
      <c r="F891" s="36">
        <v>242</v>
      </c>
      <c r="G891" s="40"/>
      <c r="H891" s="40"/>
      <c r="I891" s="41"/>
    </row>
    <row r="892" spans="1:9" ht="21" customHeight="1" x14ac:dyDescent="0.25">
      <c r="A892" s="35" t="s">
        <v>66</v>
      </c>
      <c r="B892" s="36">
        <v>904</v>
      </c>
      <c r="C892" s="38">
        <v>7</v>
      </c>
      <c r="D892" s="38">
        <v>1</v>
      </c>
      <c r="E892" s="38" t="s">
        <v>500</v>
      </c>
      <c r="F892" s="36">
        <v>244</v>
      </c>
      <c r="G892" s="40">
        <v>146000</v>
      </c>
      <c r="H892" s="40">
        <v>146000</v>
      </c>
      <c r="I892" s="41">
        <v>146000</v>
      </c>
    </row>
    <row r="893" spans="1:9" ht="21" customHeight="1" x14ac:dyDescent="0.25">
      <c r="A893" s="35" t="s">
        <v>501</v>
      </c>
      <c r="B893" s="36">
        <v>904</v>
      </c>
      <c r="C893" s="38">
        <v>7</v>
      </c>
      <c r="D893" s="38">
        <v>1</v>
      </c>
      <c r="E893" s="38" t="s">
        <v>502</v>
      </c>
      <c r="F893" s="36"/>
      <c r="G893" s="40">
        <f>G894</f>
        <v>92392</v>
      </c>
      <c r="H893" s="40">
        <f t="shared" ref="H893:I896" si="244">H894</f>
        <v>328392</v>
      </c>
      <c r="I893" s="41">
        <f t="shared" si="244"/>
        <v>278392</v>
      </c>
    </row>
    <row r="894" spans="1:9" ht="52.5" customHeight="1" x14ac:dyDescent="0.25">
      <c r="A894" s="35" t="s">
        <v>331</v>
      </c>
      <c r="B894" s="36">
        <v>904</v>
      </c>
      <c r="C894" s="38">
        <v>7</v>
      </c>
      <c r="D894" s="38">
        <v>1</v>
      </c>
      <c r="E894" s="38" t="s">
        <v>503</v>
      </c>
      <c r="F894" s="36"/>
      <c r="G894" s="40">
        <f>G895</f>
        <v>92392</v>
      </c>
      <c r="H894" s="40">
        <f t="shared" si="244"/>
        <v>328392</v>
      </c>
      <c r="I894" s="41">
        <f t="shared" si="244"/>
        <v>278392</v>
      </c>
    </row>
    <row r="895" spans="1:9" ht="21.75" customHeight="1" x14ac:dyDescent="0.25">
      <c r="A895" s="35" t="s">
        <v>112</v>
      </c>
      <c r="B895" s="36">
        <v>904</v>
      </c>
      <c r="C895" s="38">
        <v>7</v>
      </c>
      <c r="D895" s="38">
        <v>1</v>
      </c>
      <c r="E895" s="38" t="s">
        <v>503</v>
      </c>
      <c r="F895" s="36">
        <v>200</v>
      </c>
      <c r="G895" s="40">
        <f>G896</f>
        <v>92392</v>
      </c>
      <c r="H895" s="40">
        <f t="shared" si="244"/>
        <v>328392</v>
      </c>
      <c r="I895" s="41">
        <f t="shared" si="244"/>
        <v>278392</v>
      </c>
    </row>
    <row r="896" spans="1:9" ht="32.25" customHeight="1" x14ac:dyDescent="0.25">
      <c r="A896" s="35" t="s">
        <v>27</v>
      </c>
      <c r="B896" s="36">
        <v>904</v>
      </c>
      <c r="C896" s="38">
        <v>7</v>
      </c>
      <c r="D896" s="38">
        <v>1</v>
      </c>
      <c r="E896" s="38" t="s">
        <v>503</v>
      </c>
      <c r="F896" s="36">
        <v>240</v>
      </c>
      <c r="G896" s="40">
        <f>G897</f>
        <v>92392</v>
      </c>
      <c r="H896" s="40">
        <f t="shared" si="244"/>
        <v>328392</v>
      </c>
      <c r="I896" s="41">
        <f t="shared" si="244"/>
        <v>278392</v>
      </c>
    </row>
    <row r="897" spans="1:10" ht="22.5" customHeight="1" x14ac:dyDescent="0.25">
      <c r="A897" s="35" t="s">
        <v>66</v>
      </c>
      <c r="B897" s="36">
        <v>904</v>
      </c>
      <c r="C897" s="38">
        <v>7</v>
      </c>
      <c r="D897" s="38">
        <v>1</v>
      </c>
      <c r="E897" s="38" t="s">
        <v>503</v>
      </c>
      <c r="F897" s="36">
        <v>244</v>
      </c>
      <c r="G897" s="40">
        <v>92392</v>
      </c>
      <c r="H897" s="40">
        <v>328392</v>
      </c>
      <c r="I897" s="41">
        <v>278392</v>
      </c>
    </row>
    <row r="898" spans="1:10" ht="38.25" customHeight="1" x14ac:dyDescent="0.25">
      <c r="A898" s="35" t="s">
        <v>504</v>
      </c>
      <c r="B898" s="36">
        <v>904</v>
      </c>
      <c r="C898" s="38">
        <v>7</v>
      </c>
      <c r="D898" s="38">
        <v>1</v>
      </c>
      <c r="E898" s="38" t="s">
        <v>505</v>
      </c>
      <c r="F898" s="36"/>
      <c r="G898" s="40">
        <f>G899</f>
        <v>0</v>
      </c>
      <c r="H898" s="40">
        <f t="shared" ref="H898:I900" si="245">H899</f>
        <v>400000</v>
      </c>
      <c r="I898" s="41">
        <f t="shared" si="245"/>
        <v>0</v>
      </c>
    </row>
    <row r="899" spans="1:10" ht="52.5" customHeight="1" x14ac:dyDescent="0.25">
      <c r="A899" s="35" t="s">
        <v>506</v>
      </c>
      <c r="B899" s="36">
        <v>904</v>
      </c>
      <c r="C899" s="38">
        <v>7</v>
      </c>
      <c r="D899" s="38">
        <v>1</v>
      </c>
      <c r="E899" s="38" t="s">
        <v>507</v>
      </c>
      <c r="F899" s="36"/>
      <c r="G899" s="40">
        <f>G900</f>
        <v>0</v>
      </c>
      <c r="H899" s="40">
        <f t="shared" si="245"/>
        <v>400000</v>
      </c>
      <c r="I899" s="41">
        <f t="shared" si="245"/>
        <v>0</v>
      </c>
    </row>
    <row r="900" spans="1:10" ht="23.25" customHeight="1" x14ac:dyDescent="0.25">
      <c r="A900" s="35" t="s">
        <v>112</v>
      </c>
      <c r="B900" s="36">
        <v>904</v>
      </c>
      <c r="C900" s="38">
        <v>7</v>
      </c>
      <c r="D900" s="38">
        <v>1</v>
      </c>
      <c r="E900" s="38" t="s">
        <v>507</v>
      </c>
      <c r="F900" s="36">
        <v>200</v>
      </c>
      <c r="G900" s="40">
        <f>G901</f>
        <v>0</v>
      </c>
      <c r="H900" s="40">
        <f t="shared" si="245"/>
        <v>400000</v>
      </c>
      <c r="I900" s="41">
        <f t="shared" si="245"/>
        <v>0</v>
      </c>
    </row>
    <row r="901" spans="1:10" ht="35.25" customHeight="1" x14ac:dyDescent="0.25">
      <c r="A901" s="35" t="s">
        <v>27</v>
      </c>
      <c r="B901" s="36">
        <v>904</v>
      </c>
      <c r="C901" s="38">
        <v>7</v>
      </c>
      <c r="D901" s="38">
        <v>1</v>
      </c>
      <c r="E901" s="38" t="s">
        <v>507</v>
      </c>
      <c r="F901" s="36">
        <v>240</v>
      </c>
      <c r="G901" s="40">
        <f>G902+G903</f>
        <v>0</v>
      </c>
      <c r="H901" s="40">
        <f t="shared" ref="H901:I901" si="246">H902+H903</f>
        <v>400000</v>
      </c>
      <c r="I901" s="41">
        <f t="shared" si="246"/>
        <v>0</v>
      </c>
    </row>
    <row r="902" spans="1:10" ht="36.75" customHeight="1" x14ac:dyDescent="0.25">
      <c r="A902" s="35" t="s">
        <v>508</v>
      </c>
      <c r="B902" s="36">
        <v>904</v>
      </c>
      <c r="C902" s="38">
        <v>7</v>
      </c>
      <c r="D902" s="38">
        <v>1</v>
      </c>
      <c r="E902" s="38" t="s">
        <v>507</v>
      </c>
      <c r="F902" s="36">
        <v>243</v>
      </c>
      <c r="G902" s="40">
        <v>0</v>
      </c>
      <c r="H902" s="40">
        <v>0</v>
      </c>
      <c r="I902" s="41">
        <v>0</v>
      </c>
    </row>
    <row r="903" spans="1:10" ht="25.5" customHeight="1" x14ac:dyDescent="0.25">
      <c r="A903" s="35" t="s">
        <v>57</v>
      </c>
      <c r="B903" s="36">
        <v>904</v>
      </c>
      <c r="C903" s="38">
        <v>7</v>
      </c>
      <c r="D903" s="38">
        <v>1</v>
      </c>
      <c r="E903" s="38" t="s">
        <v>507</v>
      </c>
      <c r="F903" s="36">
        <v>244</v>
      </c>
      <c r="G903" s="24">
        <v>0</v>
      </c>
      <c r="H903" s="40">
        <v>400000</v>
      </c>
      <c r="I903" s="41">
        <v>0</v>
      </c>
    </row>
    <row r="904" spans="1:10" ht="20.25" customHeight="1" x14ac:dyDescent="0.25">
      <c r="A904" s="35" t="s">
        <v>509</v>
      </c>
      <c r="B904" s="36">
        <v>904</v>
      </c>
      <c r="C904" s="38">
        <v>7</v>
      </c>
      <c r="D904" s="38">
        <v>2</v>
      </c>
      <c r="E904" s="38"/>
      <c r="F904" s="44"/>
      <c r="G904" s="64">
        <f>G905</f>
        <v>153005396.47</v>
      </c>
      <c r="H904" s="64">
        <f t="shared" ref="H904:I904" si="247">H905</f>
        <v>163683643.24000001</v>
      </c>
      <c r="I904" s="64">
        <f t="shared" si="247"/>
        <v>168168476.24000001</v>
      </c>
    </row>
    <row r="905" spans="1:10" ht="34.5" customHeight="1" x14ac:dyDescent="0.25">
      <c r="A905" s="35" t="s">
        <v>480</v>
      </c>
      <c r="B905" s="36">
        <v>904</v>
      </c>
      <c r="C905" s="38">
        <v>7</v>
      </c>
      <c r="D905" s="38">
        <v>2</v>
      </c>
      <c r="E905" s="38" t="s">
        <v>481</v>
      </c>
      <c r="F905" s="36"/>
      <c r="G905" s="64">
        <f t="shared" ref="G905:I905" si="248">G906</f>
        <v>153005396.47</v>
      </c>
      <c r="H905" s="64">
        <f t="shared" si="248"/>
        <v>163683643.24000001</v>
      </c>
      <c r="I905" s="65">
        <f t="shared" si="248"/>
        <v>168168476.24000001</v>
      </c>
    </row>
    <row r="906" spans="1:10" ht="33.75" customHeight="1" x14ac:dyDescent="0.25">
      <c r="A906" s="35" t="s">
        <v>510</v>
      </c>
      <c r="B906" s="36">
        <v>904</v>
      </c>
      <c r="C906" s="38">
        <v>7</v>
      </c>
      <c r="D906" s="38">
        <v>2</v>
      </c>
      <c r="E906" s="38" t="s">
        <v>511</v>
      </c>
      <c r="F906" s="36"/>
      <c r="G906" s="64">
        <f>G907+G948+G958+G964</f>
        <v>153005396.47</v>
      </c>
      <c r="H906" s="64">
        <f t="shared" ref="H906:I906" si="249">H907+H948+H958+H964</f>
        <v>163683643.24000001</v>
      </c>
      <c r="I906" s="64">
        <f t="shared" si="249"/>
        <v>168168476.24000001</v>
      </c>
      <c r="J906" s="33"/>
    </row>
    <row r="907" spans="1:10" ht="18.75" customHeight="1" x14ac:dyDescent="0.25">
      <c r="A907" s="35" t="s">
        <v>498</v>
      </c>
      <c r="B907" s="36">
        <v>904</v>
      </c>
      <c r="C907" s="38">
        <v>7</v>
      </c>
      <c r="D907" s="38">
        <v>2</v>
      </c>
      <c r="E907" s="38" t="s">
        <v>499</v>
      </c>
      <c r="F907" s="36"/>
      <c r="G907" s="75">
        <f>G908+G913+G929+G938+G943</f>
        <v>149810893</v>
      </c>
      <c r="H907" s="75">
        <f>H908+H913+H929+H938+H943</f>
        <v>161695851</v>
      </c>
      <c r="I907" s="76">
        <f>I908+I913+I929+I938+I943</f>
        <v>166275684</v>
      </c>
    </row>
    <row r="908" spans="1:10" ht="52.5" customHeight="1" x14ac:dyDescent="0.25">
      <c r="A908" s="35" t="s">
        <v>168</v>
      </c>
      <c r="B908" s="36">
        <v>904</v>
      </c>
      <c r="C908" s="38">
        <v>7</v>
      </c>
      <c r="D908" s="38">
        <v>2</v>
      </c>
      <c r="E908" s="38" t="s">
        <v>512</v>
      </c>
      <c r="F908" s="36"/>
      <c r="G908" s="40">
        <f>G909</f>
        <v>2397571</v>
      </c>
      <c r="H908" s="40">
        <f>H909</f>
        <v>870000</v>
      </c>
      <c r="I908" s="41">
        <f>I909</f>
        <v>200000</v>
      </c>
    </row>
    <row r="909" spans="1:10" ht="19.5" customHeight="1" x14ac:dyDescent="0.25">
      <c r="A909" s="35" t="s">
        <v>112</v>
      </c>
      <c r="B909" s="36">
        <v>904</v>
      </c>
      <c r="C909" s="38">
        <v>7</v>
      </c>
      <c r="D909" s="38">
        <v>2</v>
      </c>
      <c r="E909" s="38" t="s">
        <v>512</v>
      </c>
      <c r="F909" s="36">
        <v>200</v>
      </c>
      <c r="G909" s="40">
        <f>G910</f>
        <v>2397571</v>
      </c>
      <c r="H909" s="40">
        <f t="shared" ref="H909:I909" si="250">H910</f>
        <v>870000</v>
      </c>
      <c r="I909" s="41">
        <f t="shared" si="250"/>
        <v>200000</v>
      </c>
    </row>
    <row r="910" spans="1:10" ht="30" customHeight="1" x14ac:dyDescent="0.25">
      <c r="A910" s="35" t="s">
        <v>27</v>
      </c>
      <c r="B910" s="36">
        <v>904</v>
      </c>
      <c r="C910" s="38">
        <v>7</v>
      </c>
      <c r="D910" s="38">
        <v>2</v>
      </c>
      <c r="E910" s="38" t="s">
        <v>512</v>
      </c>
      <c r="F910" s="36">
        <v>240</v>
      </c>
      <c r="G910" s="40">
        <f>G911+G912</f>
        <v>2397571</v>
      </c>
      <c r="H910" s="40">
        <f t="shared" ref="H910:I910" si="251">H911+H912</f>
        <v>870000</v>
      </c>
      <c r="I910" s="41">
        <f t="shared" si="251"/>
        <v>200000</v>
      </c>
    </row>
    <row r="911" spans="1:10" ht="21.75" hidden="1" customHeight="1" x14ac:dyDescent="0.25">
      <c r="A911" s="35" t="s">
        <v>28</v>
      </c>
      <c r="B911" s="36">
        <v>904</v>
      </c>
      <c r="C911" s="38">
        <v>7</v>
      </c>
      <c r="D911" s="38">
        <v>2</v>
      </c>
      <c r="E911" s="38" t="s">
        <v>512</v>
      </c>
      <c r="F911" s="36">
        <v>242</v>
      </c>
      <c r="G911" s="40">
        <v>0</v>
      </c>
      <c r="H911" s="40">
        <v>0</v>
      </c>
      <c r="I911" s="41">
        <v>0</v>
      </c>
    </row>
    <row r="912" spans="1:10" ht="21" customHeight="1" x14ac:dyDescent="0.25">
      <c r="A912" s="35" t="s">
        <v>66</v>
      </c>
      <c r="B912" s="36">
        <v>904</v>
      </c>
      <c r="C912" s="38">
        <v>7</v>
      </c>
      <c r="D912" s="38">
        <v>2</v>
      </c>
      <c r="E912" s="38" t="s">
        <v>512</v>
      </c>
      <c r="F912" s="36">
        <v>244</v>
      </c>
      <c r="G912" s="24">
        <v>2397571</v>
      </c>
      <c r="H912" s="40">
        <v>870000</v>
      </c>
      <c r="I912" s="41">
        <v>200000</v>
      </c>
    </row>
    <row r="913" spans="1:9" ht="34.5" customHeight="1" x14ac:dyDescent="0.25">
      <c r="A913" s="35" t="s">
        <v>491</v>
      </c>
      <c r="B913" s="36">
        <v>904</v>
      </c>
      <c r="C913" s="38">
        <v>7</v>
      </c>
      <c r="D913" s="38">
        <v>2</v>
      </c>
      <c r="E913" s="38" t="s">
        <v>513</v>
      </c>
      <c r="F913" s="36"/>
      <c r="G913" s="64">
        <f>G914+G917+G922</f>
        <v>32553122</v>
      </c>
      <c r="H913" s="64">
        <f>H914+H917+H922</f>
        <v>45965651</v>
      </c>
      <c r="I913" s="65">
        <f>I914+I917+I922</f>
        <v>51215484</v>
      </c>
    </row>
    <row r="914" spans="1:9" ht="52.5" customHeight="1" x14ac:dyDescent="0.25">
      <c r="A914" s="35" t="s">
        <v>35</v>
      </c>
      <c r="B914" s="36">
        <v>904</v>
      </c>
      <c r="C914" s="38">
        <v>7</v>
      </c>
      <c r="D914" s="38">
        <v>2</v>
      </c>
      <c r="E914" s="38" t="s">
        <v>513</v>
      </c>
      <c r="F914" s="36">
        <v>100</v>
      </c>
      <c r="G914" s="40">
        <f t="shared" ref="G914:I915" si="252">G915</f>
        <v>2852115</v>
      </c>
      <c r="H914" s="40">
        <f t="shared" si="252"/>
        <v>4237428</v>
      </c>
      <c r="I914" s="41">
        <f t="shared" si="252"/>
        <v>4406925</v>
      </c>
    </row>
    <row r="915" spans="1:9" ht="21" customHeight="1" x14ac:dyDescent="0.25">
      <c r="A915" s="35" t="s">
        <v>497</v>
      </c>
      <c r="B915" s="36">
        <v>904</v>
      </c>
      <c r="C915" s="38">
        <v>7</v>
      </c>
      <c r="D915" s="38">
        <v>2</v>
      </c>
      <c r="E915" s="38" t="s">
        <v>513</v>
      </c>
      <c r="F915" s="36">
        <v>110</v>
      </c>
      <c r="G915" s="40">
        <f t="shared" si="252"/>
        <v>2852115</v>
      </c>
      <c r="H915" s="40">
        <f t="shared" si="252"/>
        <v>4237428</v>
      </c>
      <c r="I915" s="41">
        <f t="shared" si="252"/>
        <v>4406925</v>
      </c>
    </row>
    <row r="916" spans="1:9" ht="21.75" customHeight="1" x14ac:dyDescent="0.25">
      <c r="A916" s="35" t="s">
        <v>493</v>
      </c>
      <c r="B916" s="36">
        <v>904</v>
      </c>
      <c r="C916" s="38">
        <v>7</v>
      </c>
      <c r="D916" s="38">
        <v>2</v>
      </c>
      <c r="E916" s="38" t="s">
        <v>513</v>
      </c>
      <c r="F916" s="36">
        <v>112</v>
      </c>
      <c r="G916" s="40">
        <v>2852115</v>
      </c>
      <c r="H916" s="40">
        <v>4237428</v>
      </c>
      <c r="I916" s="41">
        <v>4406925</v>
      </c>
    </row>
    <row r="917" spans="1:9" ht="21" customHeight="1" x14ac:dyDescent="0.25">
      <c r="A917" s="35" t="s">
        <v>112</v>
      </c>
      <c r="B917" s="36">
        <v>904</v>
      </c>
      <c r="C917" s="38">
        <v>7</v>
      </c>
      <c r="D917" s="38">
        <v>2</v>
      </c>
      <c r="E917" s="38" t="s">
        <v>513</v>
      </c>
      <c r="F917" s="36">
        <v>200</v>
      </c>
      <c r="G917" s="40">
        <f>G918</f>
        <v>29427668</v>
      </c>
      <c r="H917" s="40">
        <f t="shared" ref="H917:I917" si="253">H918</f>
        <v>41443951</v>
      </c>
      <c r="I917" s="41">
        <f t="shared" si="253"/>
        <v>46512915</v>
      </c>
    </row>
    <row r="918" spans="1:9" ht="30" customHeight="1" x14ac:dyDescent="0.25">
      <c r="A918" s="35" t="s">
        <v>27</v>
      </c>
      <c r="B918" s="36">
        <v>904</v>
      </c>
      <c r="C918" s="38">
        <v>7</v>
      </c>
      <c r="D918" s="38">
        <v>2</v>
      </c>
      <c r="E918" s="38" t="s">
        <v>513</v>
      </c>
      <c r="F918" s="36">
        <v>240</v>
      </c>
      <c r="G918" s="40">
        <f>G919+G920+G921</f>
        <v>29427668</v>
      </c>
      <c r="H918" s="40">
        <f t="shared" ref="H918:I918" si="254">H919+H920+H921</f>
        <v>41443951</v>
      </c>
      <c r="I918" s="41">
        <f t="shared" si="254"/>
        <v>46512915</v>
      </c>
    </row>
    <row r="919" spans="1:9" ht="21" customHeight="1" x14ac:dyDescent="0.25">
      <c r="A919" s="35" t="s">
        <v>28</v>
      </c>
      <c r="B919" s="36">
        <v>904</v>
      </c>
      <c r="C919" s="38">
        <v>7</v>
      </c>
      <c r="D919" s="38">
        <v>2</v>
      </c>
      <c r="E919" s="38" t="s">
        <v>513</v>
      </c>
      <c r="F919" s="36">
        <v>242</v>
      </c>
      <c r="G919" s="40">
        <v>289533</v>
      </c>
      <c r="H919" s="40">
        <v>301114</v>
      </c>
      <c r="I919" s="41">
        <v>313159</v>
      </c>
    </row>
    <row r="920" spans="1:9" ht="21.75" customHeight="1" x14ac:dyDescent="0.25">
      <c r="A920" s="35" t="s">
        <v>66</v>
      </c>
      <c r="B920" s="36">
        <v>904</v>
      </c>
      <c r="C920" s="38">
        <v>7</v>
      </c>
      <c r="D920" s="38">
        <v>2</v>
      </c>
      <c r="E920" s="38" t="s">
        <v>513</v>
      </c>
      <c r="F920" s="36">
        <v>244</v>
      </c>
      <c r="G920" s="24">
        <v>9855567</v>
      </c>
      <c r="H920" s="40">
        <v>18394690</v>
      </c>
      <c r="I920" s="41">
        <v>19245473</v>
      </c>
    </row>
    <row r="921" spans="1:9" ht="23.25" customHeight="1" x14ac:dyDescent="0.25">
      <c r="A921" s="35" t="s">
        <v>67</v>
      </c>
      <c r="B921" s="36">
        <v>904</v>
      </c>
      <c r="C921" s="38">
        <v>7</v>
      </c>
      <c r="D921" s="38">
        <v>2</v>
      </c>
      <c r="E921" s="38" t="s">
        <v>513</v>
      </c>
      <c r="F921" s="36">
        <v>247</v>
      </c>
      <c r="G921" s="40">
        <v>19282568</v>
      </c>
      <c r="H921" s="40">
        <v>22748147</v>
      </c>
      <c r="I921" s="41">
        <v>26954283</v>
      </c>
    </row>
    <row r="922" spans="1:9" ht="23.25" customHeight="1" x14ac:dyDescent="0.25">
      <c r="A922" s="35" t="s">
        <v>68</v>
      </c>
      <c r="B922" s="36">
        <v>904</v>
      </c>
      <c r="C922" s="38">
        <v>7</v>
      </c>
      <c r="D922" s="38">
        <v>2</v>
      </c>
      <c r="E922" s="38" t="s">
        <v>513</v>
      </c>
      <c r="F922" s="36">
        <v>800</v>
      </c>
      <c r="G922" s="40">
        <f>G925+G923</f>
        <v>273339</v>
      </c>
      <c r="H922" s="40">
        <f t="shared" ref="H922:I922" si="255">H925</f>
        <v>284272</v>
      </c>
      <c r="I922" s="41">
        <f t="shared" si="255"/>
        <v>295644</v>
      </c>
    </row>
    <row r="923" spans="1:9" ht="21.75" hidden="1" customHeight="1" x14ac:dyDescent="0.25">
      <c r="A923" s="35" t="s">
        <v>692</v>
      </c>
      <c r="B923" s="36">
        <v>904</v>
      </c>
      <c r="C923" s="38">
        <v>7</v>
      </c>
      <c r="D923" s="38">
        <v>2</v>
      </c>
      <c r="E923" s="38" t="s">
        <v>513</v>
      </c>
      <c r="F923" s="36">
        <v>830</v>
      </c>
      <c r="G923" s="40">
        <f>G924</f>
        <v>0</v>
      </c>
      <c r="H923" s="40">
        <f t="shared" ref="H923:I923" si="256">H924</f>
        <v>0</v>
      </c>
      <c r="I923" s="40">
        <f t="shared" si="256"/>
        <v>0</v>
      </c>
    </row>
    <row r="924" spans="1:9" ht="29.25" hidden="1" customHeight="1" x14ac:dyDescent="0.25">
      <c r="A924" s="35" t="s">
        <v>693</v>
      </c>
      <c r="B924" s="36">
        <v>904</v>
      </c>
      <c r="C924" s="38">
        <v>7</v>
      </c>
      <c r="D924" s="38">
        <v>2</v>
      </c>
      <c r="E924" s="38" t="s">
        <v>513</v>
      </c>
      <c r="F924" s="36">
        <v>831</v>
      </c>
      <c r="G924" s="40">
        <v>0</v>
      </c>
      <c r="H924" s="40">
        <v>0</v>
      </c>
      <c r="I924" s="41">
        <v>0</v>
      </c>
    </row>
    <row r="925" spans="1:9" ht="22.5" customHeight="1" x14ac:dyDescent="0.25">
      <c r="A925" s="35" t="s">
        <v>69</v>
      </c>
      <c r="B925" s="36">
        <v>904</v>
      </c>
      <c r="C925" s="38">
        <v>7</v>
      </c>
      <c r="D925" s="38">
        <v>2</v>
      </c>
      <c r="E925" s="38" t="s">
        <v>513</v>
      </c>
      <c r="F925" s="36">
        <v>850</v>
      </c>
      <c r="G925" s="40">
        <f>G926+G927+G928</f>
        <v>273339</v>
      </c>
      <c r="H925" s="40">
        <f>H926+H927+H928</f>
        <v>284272</v>
      </c>
      <c r="I925" s="41">
        <f>I926+I927+I928</f>
        <v>295644</v>
      </c>
    </row>
    <row r="926" spans="1:9" ht="22.5" customHeight="1" x14ac:dyDescent="0.25">
      <c r="A926" s="35" t="s">
        <v>70</v>
      </c>
      <c r="B926" s="36">
        <v>904</v>
      </c>
      <c r="C926" s="38">
        <v>7</v>
      </c>
      <c r="D926" s="38">
        <v>2</v>
      </c>
      <c r="E926" s="38" t="s">
        <v>513</v>
      </c>
      <c r="F926" s="36">
        <v>851</v>
      </c>
      <c r="G926" s="24">
        <v>256503</v>
      </c>
      <c r="H926" s="40">
        <v>266763</v>
      </c>
      <c r="I926" s="41">
        <v>277434</v>
      </c>
    </row>
    <row r="927" spans="1:9" ht="19.5" customHeight="1" x14ac:dyDescent="0.25">
      <c r="A927" s="35" t="s">
        <v>106</v>
      </c>
      <c r="B927" s="36">
        <v>904</v>
      </c>
      <c r="C927" s="38">
        <v>7</v>
      </c>
      <c r="D927" s="38">
        <v>2</v>
      </c>
      <c r="E927" s="38" t="s">
        <v>513</v>
      </c>
      <c r="F927" s="36">
        <v>852</v>
      </c>
      <c r="G927" s="24">
        <f>16836</f>
        <v>16836</v>
      </c>
      <c r="H927" s="40">
        <v>17509</v>
      </c>
      <c r="I927" s="41">
        <v>18210</v>
      </c>
    </row>
    <row r="928" spans="1:9" ht="21.75" hidden="1" customHeight="1" x14ac:dyDescent="0.25">
      <c r="A928" s="35" t="s">
        <v>72</v>
      </c>
      <c r="B928" s="36">
        <v>904</v>
      </c>
      <c r="C928" s="38">
        <v>7</v>
      </c>
      <c r="D928" s="38">
        <v>2</v>
      </c>
      <c r="E928" s="38" t="s">
        <v>513</v>
      </c>
      <c r="F928" s="36">
        <v>853</v>
      </c>
      <c r="G928" s="24">
        <v>0</v>
      </c>
      <c r="H928" s="40">
        <v>0</v>
      </c>
      <c r="I928" s="41">
        <v>0</v>
      </c>
    </row>
    <row r="929" spans="1:9" ht="93" customHeight="1" x14ac:dyDescent="0.25">
      <c r="A929" s="35" t="s">
        <v>514</v>
      </c>
      <c r="B929" s="36">
        <v>904</v>
      </c>
      <c r="C929" s="38">
        <v>7</v>
      </c>
      <c r="D929" s="38">
        <v>2</v>
      </c>
      <c r="E929" s="38" t="s">
        <v>515</v>
      </c>
      <c r="F929" s="36"/>
      <c r="G929" s="40">
        <f>G930+G934</f>
        <v>108928000</v>
      </c>
      <c r="H929" s="40">
        <f>H930+H934</f>
        <v>108928000</v>
      </c>
      <c r="I929" s="41">
        <f>I930+I934</f>
        <v>108928000</v>
      </c>
    </row>
    <row r="930" spans="1:9" ht="52.5" customHeight="1" x14ac:dyDescent="0.25">
      <c r="A930" s="35" t="s">
        <v>35</v>
      </c>
      <c r="B930" s="36">
        <v>904</v>
      </c>
      <c r="C930" s="38">
        <v>7</v>
      </c>
      <c r="D930" s="38">
        <v>2</v>
      </c>
      <c r="E930" s="38" t="s">
        <v>515</v>
      </c>
      <c r="F930" s="36">
        <v>100</v>
      </c>
      <c r="G930" s="40">
        <f>G931</f>
        <v>103989000</v>
      </c>
      <c r="H930" s="40">
        <f>H931</f>
        <v>103989000</v>
      </c>
      <c r="I930" s="41">
        <f>I931</f>
        <v>103989000</v>
      </c>
    </row>
    <row r="931" spans="1:9" ht="19.5" customHeight="1" x14ac:dyDescent="0.25">
      <c r="A931" s="35" t="s">
        <v>497</v>
      </c>
      <c r="B931" s="36">
        <v>904</v>
      </c>
      <c r="C931" s="38">
        <v>7</v>
      </c>
      <c r="D931" s="38">
        <v>2</v>
      </c>
      <c r="E931" s="38" t="s">
        <v>515</v>
      </c>
      <c r="F931" s="36">
        <v>110</v>
      </c>
      <c r="G931" s="40">
        <f>G932+G933</f>
        <v>103989000</v>
      </c>
      <c r="H931" s="40">
        <f>H932+H933</f>
        <v>103989000</v>
      </c>
      <c r="I931" s="41">
        <f>I932+I933</f>
        <v>103989000</v>
      </c>
    </row>
    <row r="932" spans="1:9" ht="19.5" customHeight="1" x14ac:dyDescent="0.25">
      <c r="A932" s="35" t="s">
        <v>322</v>
      </c>
      <c r="B932" s="36">
        <v>904</v>
      </c>
      <c r="C932" s="38">
        <v>7</v>
      </c>
      <c r="D932" s="38">
        <v>2</v>
      </c>
      <c r="E932" s="38" t="s">
        <v>515</v>
      </c>
      <c r="F932" s="36">
        <v>111</v>
      </c>
      <c r="G932" s="40">
        <v>80611628</v>
      </c>
      <c r="H932" s="40">
        <v>80611628</v>
      </c>
      <c r="I932" s="41">
        <v>80611628</v>
      </c>
    </row>
    <row r="933" spans="1:9" ht="36" customHeight="1" x14ac:dyDescent="0.25">
      <c r="A933" s="35" t="s">
        <v>494</v>
      </c>
      <c r="B933" s="36">
        <v>904</v>
      </c>
      <c r="C933" s="38">
        <v>7</v>
      </c>
      <c r="D933" s="38">
        <v>2</v>
      </c>
      <c r="E933" s="38" t="s">
        <v>515</v>
      </c>
      <c r="F933" s="36">
        <v>119</v>
      </c>
      <c r="G933" s="40">
        <v>23377372</v>
      </c>
      <c r="H933" s="40">
        <v>23377372</v>
      </c>
      <c r="I933" s="41">
        <v>23377372</v>
      </c>
    </row>
    <row r="934" spans="1:9" ht="21.75" customHeight="1" x14ac:dyDescent="0.25">
      <c r="A934" s="35" t="s">
        <v>112</v>
      </c>
      <c r="B934" s="36">
        <v>904</v>
      </c>
      <c r="C934" s="38">
        <v>7</v>
      </c>
      <c r="D934" s="38">
        <v>2</v>
      </c>
      <c r="E934" s="38" t="s">
        <v>515</v>
      </c>
      <c r="F934" s="36">
        <v>200</v>
      </c>
      <c r="G934" s="40">
        <f>G935</f>
        <v>4939000</v>
      </c>
      <c r="H934" s="40">
        <f>H935</f>
        <v>4939000</v>
      </c>
      <c r="I934" s="41">
        <f>I935</f>
        <v>4939000</v>
      </c>
    </row>
    <row r="935" spans="1:9" ht="31.5" customHeight="1" x14ac:dyDescent="0.25">
      <c r="A935" s="35" t="s">
        <v>27</v>
      </c>
      <c r="B935" s="36">
        <v>904</v>
      </c>
      <c r="C935" s="38">
        <v>7</v>
      </c>
      <c r="D935" s="38">
        <v>2</v>
      </c>
      <c r="E935" s="38" t="s">
        <v>515</v>
      </c>
      <c r="F935" s="36">
        <v>240</v>
      </c>
      <c r="G935" s="40">
        <f>G936+G937</f>
        <v>4939000</v>
      </c>
      <c r="H935" s="40">
        <f>H936+H937</f>
        <v>4939000</v>
      </c>
      <c r="I935" s="41">
        <f>I936+I937</f>
        <v>4939000</v>
      </c>
    </row>
    <row r="936" spans="1:9" ht="18.75" customHeight="1" x14ac:dyDescent="0.25">
      <c r="A936" s="35" t="s">
        <v>28</v>
      </c>
      <c r="B936" s="36">
        <v>904</v>
      </c>
      <c r="C936" s="38">
        <v>7</v>
      </c>
      <c r="D936" s="38">
        <v>2</v>
      </c>
      <c r="E936" s="38" t="s">
        <v>515</v>
      </c>
      <c r="F936" s="36">
        <v>242</v>
      </c>
      <c r="G936" s="40">
        <v>1120000</v>
      </c>
      <c r="H936" s="40">
        <v>1120000</v>
      </c>
      <c r="I936" s="41">
        <v>1120000</v>
      </c>
    </row>
    <row r="937" spans="1:9" ht="21" customHeight="1" x14ac:dyDescent="0.25">
      <c r="A937" s="35" t="s">
        <v>66</v>
      </c>
      <c r="B937" s="36">
        <v>904</v>
      </c>
      <c r="C937" s="38">
        <v>7</v>
      </c>
      <c r="D937" s="38">
        <v>2</v>
      </c>
      <c r="E937" s="38" t="s">
        <v>515</v>
      </c>
      <c r="F937" s="36">
        <v>244</v>
      </c>
      <c r="G937" s="40">
        <v>3819000</v>
      </c>
      <c r="H937" s="40">
        <v>3819000</v>
      </c>
      <c r="I937" s="41">
        <v>3819000</v>
      </c>
    </row>
    <row r="938" spans="1:9" ht="52.5" customHeight="1" x14ac:dyDescent="0.25">
      <c r="A938" s="35" t="s">
        <v>516</v>
      </c>
      <c r="B938" s="36">
        <v>904</v>
      </c>
      <c r="C938" s="38">
        <v>7</v>
      </c>
      <c r="D938" s="38">
        <v>2</v>
      </c>
      <c r="E938" s="48" t="s">
        <v>517</v>
      </c>
      <c r="F938" s="36"/>
      <c r="G938" s="40">
        <f t="shared" ref="G938:I939" si="257">G939</f>
        <v>554000</v>
      </c>
      <c r="H938" s="40">
        <f t="shared" si="257"/>
        <v>554000</v>
      </c>
      <c r="I938" s="40">
        <f t="shared" si="257"/>
        <v>554000</v>
      </c>
    </row>
    <row r="939" spans="1:9" ht="52.5" customHeight="1" x14ac:dyDescent="0.25">
      <c r="A939" s="35" t="s">
        <v>35</v>
      </c>
      <c r="B939" s="36">
        <v>904</v>
      </c>
      <c r="C939" s="38">
        <v>7</v>
      </c>
      <c r="D939" s="38">
        <v>2</v>
      </c>
      <c r="E939" s="48" t="s">
        <v>517</v>
      </c>
      <c r="F939" s="36">
        <v>100</v>
      </c>
      <c r="G939" s="40">
        <f t="shared" si="257"/>
        <v>554000</v>
      </c>
      <c r="H939" s="40">
        <f t="shared" si="257"/>
        <v>554000</v>
      </c>
      <c r="I939" s="41">
        <f t="shared" si="257"/>
        <v>554000</v>
      </c>
    </row>
    <row r="940" spans="1:9" ht="19.5" customHeight="1" x14ac:dyDescent="0.25">
      <c r="A940" s="35" t="s">
        <v>497</v>
      </c>
      <c r="B940" s="36">
        <v>904</v>
      </c>
      <c r="C940" s="38">
        <v>7</v>
      </c>
      <c r="D940" s="38">
        <v>2</v>
      </c>
      <c r="E940" s="48" t="s">
        <v>517</v>
      </c>
      <c r="F940" s="36">
        <v>110</v>
      </c>
      <c r="G940" s="40">
        <f>G941+G942</f>
        <v>554000</v>
      </c>
      <c r="H940" s="40">
        <f>H941+H942</f>
        <v>554000</v>
      </c>
      <c r="I940" s="41">
        <f>I941+I942</f>
        <v>554000</v>
      </c>
    </row>
    <row r="941" spans="1:9" ht="21.75" customHeight="1" x14ac:dyDescent="0.25">
      <c r="A941" s="35" t="s">
        <v>322</v>
      </c>
      <c r="B941" s="36">
        <v>904</v>
      </c>
      <c r="C941" s="38">
        <v>7</v>
      </c>
      <c r="D941" s="38">
        <v>2</v>
      </c>
      <c r="E941" s="48" t="s">
        <v>517</v>
      </c>
      <c r="F941" s="36">
        <v>111</v>
      </c>
      <c r="G941" s="40">
        <v>425499</v>
      </c>
      <c r="H941" s="40">
        <v>425499</v>
      </c>
      <c r="I941" s="41">
        <v>425499</v>
      </c>
    </row>
    <row r="942" spans="1:9" ht="34.5" customHeight="1" x14ac:dyDescent="0.25">
      <c r="A942" s="35" t="s">
        <v>494</v>
      </c>
      <c r="B942" s="36">
        <v>904</v>
      </c>
      <c r="C942" s="38">
        <v>7</v>
      </c>
      <c r="D942" s="38">
        <v>2</v>
      </c>
      <c r="E942" s="48" t="s">
        <v>517</v>
      </c>
      <c r="F942" s="36">
        <v>119</v>
      </c>
      <c r="G942" s="40">
        <v>128501</v>
      </c>
      <c r="H942" s="40">
        <v>128501</v>
      </c>
      <c r="I942" s="41">
        <v>128501</v>
      </c>
    </row>
    <row r="943" spans="1:9" ht="40.5" customHeight="1" x14ac:dyDescent="0.25">
      <c r="A943" s="35" t="s">
        <v>518</v>
      </c>
      <c r="B943" s="36">
        <v>904</v>
      </c>
      <c r="C943" s="38">
        <v>7</v>
      </c>
      <c r="D943" s="38">
        <v>2</v>
      </c>
      <c r="E943" s="48" t="s">
        <v>519</v>
      </c>
      <c r="F943" s="36"/>
      <c r="G943" s="40">
        <f>G944</f>
        <v>5378200</v>
      </c>
      <c r="H943" s="40">
        <f t="shared" ref="H943:I944" si="258">H944</f>
        <v>5378200</v>
      </c>
      <c r="I943" s="41">
        <f t="shared" si="258"/>
        <v>5378200</v>
      </c>
    </row>
    <row r="944" spans="1:9" ht="52.5" customHeight="1" x14ac:dyDescent="0.25">
      <c r="A944" s="35" t="s">
        <v>91</v>
      </c>
      <c r="B944" s="36">
        <v>904</v>
      </c>
      <c r="C944" s="38">
        <v>7</v>
      </c>
      <c r="D944" s="38">
        <v>2</v>
      </c>
      <c r="E944" s="48" t="s">
        <v>519</v>
      </c>
      <c r="F944" s="36">
        <v>100</v>
      </c>
      <c r="G944" s="40">
        <f>G945</f>
        <v>5378200</v>
      </c>
      <c r="H944" s="40">
        <f t="shared" si="258"/>
        <v>5378200</v>
      </c>
      <c r="I944" s="41">
        <f t="shared" si="258"/>
        <v>5378200</v>
      </c>
    </row>
    <row r="945" spans="1:9" ht="22.5" customHeight="1" x14ac:dyDescent="0.25">
      <c r="A945" s="35" t="s">
        <v>137</v>
      </c>
      <c r="B945" s="36">
        <v>904</v>
      </c>
      <c r="C945" s="38">
        <v>7</v>
      </c>
      <c r="D945" s="38">
        <v>2</v>
      </c>
      <c r="E945" s="48" t="s">
        <v>519</v>
      </c>
      <c r="F945" s="36">
        <v>110</v>
      </c>
      <c r="G945" s="40">
        <f>G946+G947</f>
        <v>5378200</v>
      </c>
      <c r="H945" s="40">
        <f t="shared" ref="H945:I945" si="259">H946+H947</f>
        <v>5378200</v>
      </c>
      <c r="I945" s="41">
        <f t="shared" si="259"/>
        <v>5378200</v>
      </c>
    </row>
    <row r="946" spans="1:9" ht="19.5" customHeight="1" x14ac:dyDescent="0.25">
      <c r="A946" s="35" t="s">
        <v>138</v>
      </c>
      <c r="B946" s="36">
        <v>904</v>
      </c>
      <c r="C946" s="38">
        <v>7</v>
      </c>
      <c r="D946" s="38">
        <v>2</v>
      </c>
      <c r="E946" s="48" t="s">
        <v>519</v>
      </c>
      <c r="F946" s="36">
        <v>111</v>
      </c>
      <c r="G946" s="40">
        <v>4130722</v>
      </c>
      <c r="H946" s="40">
        <v>4130722</v>
      </c>
      <c r="I946" s="41">
        <v>4130722</v>
      </c>
    </row>
    <row r="947" spans="1:9" ht="44.25" customHeight="1" x14ac:dyDescent="0.25">
      <c r="A947" s="35" t="s">
        <v>140</v>
      </c>
      <c r="B947" s="36">
        <v>904</v>
      </c>
      <c r="C947" s="38">
        <v>7</v>
      </c>
      <c r="D947" s="38">
        <v>2</v>
      </c>
      <c r="E947" s="48" t="s">
        <v>519</v>
      </c>
      <c r="F947" s="36">
        <v>119</v>
      </c>
      <c r="G947" s="40">
        <v>1247478</v>
      </c>
      <c r="H947" s="40">
        <v>1247478</v>
      </c>
      <c r="I947" s="41">
        <v>1247478</v>
      </c>
    </row>
    <row r="948" spans="1:9" ht="22.5" customHeight="1" x14ac:dyDescent="0.25">
      <c r="A948" s="35" t="s">
        <v>501</v>
      </c>
      <c r="B948" s="36">
        <v>904</v>
      </c>
      <c r="C948" s="38">
        <v>7</v>
      </c>
      <c r="D948" s="38">
        <v>2</v>
      </c>
      <c r="E948" s="48" t="s">
        <v>502</v>
      </c>
      <c r="F948" s="36"/>
      <c r="G948" s="24">
        <f>G949+G954</f>
        <v>812735</v>
      </c>
      <c r="H948" s="24">
        <f t="shared" ref="H948:I948" si="260">H949+H954</f>
        <v>605368</v>
      </c>
      <c r="I948" s="24">
        <f t="shared" si="260"/>
        <v>510368</v>
      </c>
    </row>
    <row r="949" spans="1:9" ht="52.5" customHeight="1" x14ac:dyDescent="0.25">
      <c r="A949" s="35" t="s">
        <v>168</v>
      </c>
      <c r="B949" s="36">
        <v>904</v>
      </c>
      <c r="C949" s="38">
        <v>7</v>
      </c>
      <c r="D949" s="38">
        <v>2</v>
      </c>
      <c r="E949" s="38" t="str">
        <f>'[1]пр 7 2017'!$E$566</f>
        <v>01 1 06 09990</v>
      </c>
      <c r="F949" s="36"/>
      <c r="G949" s="40">
        <f t="shared" ref="G949:I950" si="261">G950</f>
        <v>612735</v>
      </c>
      <c r="H949" s="40">
        <f t="shared" si="261"/>
        <v>605368</v>
      </c>
      <c r="I949" s="41">
        <f t="shared" si="261"/>
        <v>510368</v>
      </c>
    </row>
    <row r="950" spans="1:9" ht="20.25" customHeight="1" x14ac:dyDescent="0.25">
      <c r="A950" s="35" t="s">
        <v>112</v>
      </c>
      <c r="B950" s="36">
        <v>904</v>
      </c>
      <c r="C950" s="38">
        <v>7</v>
      </c>
      <c r="D950" s="38">
        <v>2</v>
      </c>
      <c r="E950" s="38" t="str">
        <f>'[1]пр 7 2017'!$E$566</f>
        <v>01 1 06 09990</v>
      </c>
      <c r="F950" s="36">
        <v>200</v>
      </c>
      <c r="G950" s="40">
        <f>G951</f>
        <v>612735</v>
      </c>
      <c r="H950" s="40">
        <f t="shared" si="261"/>
        <v>605368</v>
      </c>
      <c r="I950" s="41">
        <f t="shared" si="261"/>
        <v>510368</v>
      </c>
    </row>
    <row r="951" spans="1:9" ht="35.25" customHeight="1" x14ac:dyDescent="0.25">
      <c r="A951" s="35" t="s">
        <v>27</v>
      </c>
      <c r="B951" s="36">
        <v>904</v>
      </c>
      <c r="C951" s="38">
        <v>7</v>
      </c>
      <c r="D951" s="38">
        <v>2</v>
      </c>
      <c r="E951" s="38" t="str">
        <f>'[1]пр 7 2017'!$E$566</f>
        <v>01 1 06 09990</v>
      </c>
      <c r="F951" s="36">
        <v>240</v>
      </c>
      <c r="G951" s="40">
        <f>G952+G953</f>
        <v>612735</v>
      </c>
      <c r="H951" s="40">
        <f t="shared" ref="H951:I951" si="262">H952+H953</f>
        <v>605368</v>
      </c>
      <c r="I951" s="41">
        <f t="shared" si="262"/>
        <v>510368</v>
      </c>
    </row>
    <row r="952" spans="1:9" ht="52.5" hidden="1" customHeight="1" x14ac:dyDescent="0.25">
      <c r="A952" s="35" t="s">
        <v>520</v>
      </c>
      <c r="B952" s="36">
        <v>904</v>
      </c>
      <c r="C952" s="38">
        <v>7</v>
      </c>
      <c r="D952" s="38">
        <v>2</v>
      </c>
      <c r="E952" s="38" t="s">
        <v>503</v>
      </c>
      <c r="F952" s="36">
        <v>243</v>
      </c>
      <c r="G952" s="40">
        <f>5103978-5103978</f>
        <v>0</v>
      </c>
      <c r="H952" s="40">
        <v>0</v>
      </c>
      <c r="I952" s="41">
        <v>0</v>
      </c>
    </row>
    <row r="953" spans="1:9" ht="24" customHeight="1" x14ac:dyDescent="0.25">
      <c r="A953" s="35" t="s">
        <v>66</v>
      </c>
      <c r="B953" s="36">
        <v>904</v>
      </c>
      <c r="C953" s="38">
        <v>7</v>
      </c>
      <c r="D953" s="38">
        <v>2</v>
      </c>
      <c r="E953" s="38" t="str">
        <f>'[1]пр 7 2017'!$E$566</f>
        <v>01 1 06 09990</v>
      </c>
      <c r="F953" s="36">
        <v>244</v>
      </c>
      <c r="G953" s="40">
        <v>612735</v>
      </c>
      <c r="H953" s="40">
        <v>605368</v>
      </c>
      <c r="I953" s="41">
        <v>510368</v>
      </c>
    </row>
    <row r="954" spans="1:9" ht="33.75" customHeight="1" x14ac:dyDescent="0.25">
      <c r="A954" s="35" t="s">
        <v>754</v>
      </c>
      <c r="B954" s="36">
        <v>904</v>
      </c>
      <c r="C954" s="38">
        <v>7</v>
      </c>
      <c r="D954" s="38">
        <v>2</v>
      </c>
      <c r="E954" s="38" t="s">
        <v>755</v>
      </c>
      <c r="F954" s="36"/>
      <c r="G954" s="40">
        <f>G955</f>
        <v>200000</v>
      </c>
      <c r="H954" s="40">
        <f t="shared" ref="H954:I956" si="263">H955</f>
        <v>0</v>
      </c>
      <c r="I954" s="40">
        <f t="shared" si="263"/>
        <v>0</v>
      </c>
    </row>
    <row r="955" spans="1:9" ht="21.75" customHeight="1" x14ac:dyDescent="0.25">
      <c r="A955" s="35" t="s">
        <v>676</v>
      </c>
      <c r="B955" s="36">
        <v>904</v>
      </c>
      <c r="C955" s="38">
        <v>7</v>
      </c>
      <c r="D955" s="38">
        <v>2</v>
      </c>
      <c r="E955" s="38" t="s">
        <v>755</v>
      </c>
      <c r="F955" s="36">
        <v>200</v>
      </c>
      <c r="G955" s="40">
        <f>G956</f>
        <v>200000</v>
      </c>
      <c r="H955" s="40">
        <f t="shared" si="263"/>
        <v>0</v>
      </c>
      <c r="I955" s="40">
        <f t="shared" si="263"/>
        <v>0</v>
      </c>
    </row>
    <row r="956" spans="1:9" ht="33.75" customHeight="1" x14ac:dyDescent="0.25">
      <c r="A956" s="35" t="s">
        <v>675</v>
      </c>
      <c r="B956" s="36">
        <v>904</v>
      </c>
      <c r="C956" s="38">
        <v>7</v>
      </c>
      <c r="D956" s="38">
        <v>2</v>
      </c>
      <c r="E956" s="38" t="s">
        <v>755</v>
      </c>
      <c r="F956" s="36">
        <v>240</v>
      </c>
      <c r="G956" s="40">
        <f>G957</f>
        <v>200000</v>
      </c>
      <c r="H956" s="40">
        <f t="shared" si="263"/>
        <v>0</v>
      </c>
      <c r="I956" s="40">
        <f t="shared" si="263"/>
        <v>0</v>
      </c>
    </row>
    <row r="957" spans="1:9" ht="20.25" customHeight="1" x14ac:dyDescent="0.25">
      <c r="A957" s="35" t="s">
        <v>134</v>
      </c>
      <c r="B957" s="36">
        <v>904</v>
      </c>
      <c r="C957" s="38">
        <v>7</v>
      </c>
      <c r="D957" s="38">
        <v>2</v>
      </c>
      <c r="E957" s="38" t="s">
        <v>755</v>
      </c>
      <c r="F957" s="36">
        <v>244</v>
      </c>
      <c r="G957" s="40">
        <v>200000</v>
      </c>
      <c r="H957" s="40">
        <v>0</v>
      </c>
      <c r="I957" s="40">
        <v>0</v>
      </c>
    </row>
    <row r="958" spans="1:9" ht="34.5" customHeight="1" x14ac:dyDescent="0.25">
      <c r="A958" s="35" t="s">
        <v>504</v>
      </c>
      <c r="B958" s="36">
        <v>904</v>
      </c>
      <c r="C958" s="38">
        <v>7</v>
      </c>
      <c r="D958" s="38">
        <v>2</v>
      </c>
      <c r="E958" s="48" t="s">
        <v>505</v>
      </c>
      <c r="F958" s="36"/>
      <c r="G958" s="75">
        <f>G959</f>
        <v>1749344.23</v>
      </c>
      <c r="H958" s="75">
        <f t="shared" ref="H958:I960" si="264">H959</f>
        <v>750000</v>
      </c>
      <c r="I958" s="75">
        <f t="shared" si="264"/>
        <v>750000</v>
      </c>
    </row>
    <row r="959" spans="1:9" ht="52.5" customHeight="1" x14ac:dyDescent="0.25">
      <c r="A959" s="35" t="s">
        <v>168</v>
      </c>
      <c r="B959" s="36">
        <v>904</v>
      </c>
      <c r="C959" s="38">
        <v>7</v>
      </c>
      <c r="D959" s="38">
        <v>2</v>
      </c>
      <c r="E959" s="38" t="s">
        <v>507</v>
      </c>
      <c r="F959" s="36"/>
      <c r="G959" s="24">
        <f>G960</f>
        <v>1749344.23</v>
      </c>
      <c r="H959" s="24">
        <f t="shared" si="264"/>
        <v>750000</v>
      </c>
      <c r="I959" s="25">
        <f t="shared" si="264"/>
        <v>750000</v>
      </c>
    </row>
    <row r="960" spans="1:9" ht="21.75" customHeight="1" x14ac:dyDescent="0.25">
      <c r="A960" s="35" t="s">
        <v>112</v>
      </c>
      <c r="B960" s="36">
        <v>904</v>
      </c>
      <c r="C960" s="38">
        <v>7</v>
      </c>
      <c r="D960" s="38">
        <v>2</v>
      </c>
      <c r="E960" s="38" t="str">
        <f>E959</f>
        <v>01 1 07 09990</v>
      </c>
      <c r="F960" s="36">
        <v>200</v>
      </c>
      <c r="G960" s="40">
        <f>G961</f>
        <v>1749344.23</v>
      </c>
      <c r="H960" s="40">
        <f t="shared" si="264"/>
        <v>750000</v>
      </c>
      <c r="I960" s="41">
        <f t="shared" si="264"/>
        <v>750000</v>
      </c>
    </row>
    <row r="961" spans="1:9" ht="33" customHeight="1" x14ac:dyDescent="0.25">
      <c r="A961" s="35" t="s">
        <v>27</v>
      </c>
      <c r="B961" s="36">
        <v>904</v>
      </c>
      <c r="C961" s="38">
        <v>7</v>
      </c>
      <c r="D961" s="38">
        <v>2</v>
      </c>
      <c r="E961" s="38" t="str">
        <f>E960</f>
        <v>01 1 07 09990</v>
      </c>
      <c r="F961" s="36">
        <v>240</v>
      </c>
      <c r="G961" s="40">
        <f>G962+G963</f>
        <v>1749344.23</v>
      </c>
      <c r="H961" s="40">
        <f t="shared" ref="H961:I961" si="265">H962+H963</f>
        <v>750000</v>
      </c>
      <c r="I961" s="41">
        <f t="shared" si="265"/>
        <v>750000</v>
      </c>
    </row>
    <row r="962" spans="1:9" ht="36.75" hidden="1" customHeight="1" x14ac:dyDescent="0.25">
      <c r="A962" s="35" t="s">
        <v>508</v>
      </c>
      <c r="B962" s="36">
        <v>904</v>
      </c>
      <c r="C962" s="38">
        <v>7</v>
      </c>
      <c r="D962" s="38">
        <v>2</v>
      </c>
      <c r="E962" s="38" t="s">
        <v>507</v>
      </c>
      <c r="F962" s="36">
        <v>243</v>
      </c>
      <c r="G962" s="24">
        <v>0</v>
      </c>
      <c r="H962" s="40">
        <v>0</v>
      </c>
      <c r="I962" s="41">
        <v>0</v>
      </c>
    </row>
    <row r="963" spans="1:9" ht="22.5" customHeight="1" x14ac:dyDescent="0.25">
      <c r="A963" s="35" t="s">
        <v>66</v>
      </c>
      <c r="B963" s="36">
        <v>904</v>
      </c>
      <c r="C963" s="38">
        <v>7</v>
      </c>
      <c r="D963" s="38">
        <v>2</v>
      </c>
      <c r="E963" s="38" t="str">
        <f>E961</f>
        <v>01 1 07 09990</v>
      </c>
      <c r="F963" s="36">
        <v>244</v>
      </c>
      <c r="G963" s="40">
        <v>1749344.23</v>
      </c>
      <c r="H963" s="40">
        <v>750000</v>
      </c>
      <c r="I963" s="41">
        <v>750000</v>
      </c>
    </row>
    <row r="964" spans="1:9" ht="28.5" customHeight="1" x14ac:dyDescent="0.25">
      <c r="A964" s="35" t="s">
        <v>758</v>
      </c>
      <c r="B964" s="36">
        <v>904</v>
      </c>
      <c r="C964" s="38">
        <v>7</v>
      </c>
      <c r="D964" s="38">
        <v>2</v>
      </c>
      <c r="E964" s="38" t="s">
        <v>756</v>
      </c>
      <c r="F964" s="36"/>
      <c r="G964" s="24">
        <f>G965</f>
        <v>632424.24</v>
      </c>
      <c r="H964" s="24">
        <f t="shared" ref="H964:I966" si="266">H965</f>
        <v>632424.24</v>
      </c>
      <c r="I964" s="25">
        <f t="shared" si="266"/>
        <v>632424.24</v>
      </c>
    </row>
    <row r="965" spans="1:9" ht="44.25" customHeight="1" x14ac:dyDescent="0.25">
      <c r="A965" s="35" t="s">
        <v>759</v>
      </c>
      <c r="B965" s="36">
        <v>904</v>
      </c>
      <c r="C965" s="38">
        <v>7</v>
      </c>
      <c r="D965" s="38">
        <v>2</v>
      </c>
      <c r="E965" s="38" t="s">
        <v>757</v>
      </c>
      <c r="F965" s="36"/>
      <c r="G965" s="40">
        <f>G966</f>
        <v>632424.24</v>
      </c>
      <c r="H965" s="40">
        <f t="shared" si="266"/>
        <v>632424.24</v>
      </c>
      <c r="I965" s="41">
        <f t="shared" si="266"/>
        <v>632424.24</v>
      </c>
    </row>
    <row r="966" spans="1:9" ht="49.5" customHeight="1" x14ac:dyDescent="0.25">
      <c r="A966" s="35" t="s">
        <v>678</v>
      </c>
      <c r="B966" s="36">
        <v>904</v>
      </c>
      <c r="C966" s="38">
        <v>7</v>
      </c>
      <c r="D966" s="38">
        <v>2</v>
      </c>
      <c r="E966" s="38" t="s">
        <v>757</v>
      </c>
      <c r="F966" s="36">
        <v>100</v>
      </c>
      <c r="G966" s="40">
        <f>G967</f>
        <v>632424.24</v>
      </c>
      <c r="H966" s="40">
        <f t="shared" si="266"/>
        <v>632424.24</v>
      </c>
      <c r="I966" s="41">
        <f t="shared" si="266"/>
        <v>632424.24</v>
      </c>
    </row>
    <row r="967" spans="1:9" ht="20.25" customHeight="1" x14ac:dyDescent="0.25">
      <c r="A967" s="35" t="s">
        <v>677</v>
      </c>
      <c r="B967" s="36">
        <v>904</v>
      </c>
      <c r="C967" s="38">
        <v>7</v>
      </c>
      <c r="D967" s="38">
        <v>2</v>
      </c>
      <c r="E967" s="38" t="s">
        <v>757</v>
      </c>
      <c r="F967" s="36">
        <v>110</v>
      </c>
      <c r="G967" s="40">
        <f>G968+G969</f>
        <v>632424.24</v>
      </c>
      <c r="H967" s="40">
        <f t="shared" ref="H967:I967" si="267">H968+H969</f>
        <v>632424.24</v>
      </c>
      <c r="I967" s="40">
        <f t="shared" si="267"/>
        <v>632424.24</v>
      </c>
    </row>
    <row r="968" spans="1:9" ht="18.75" customHeight="1" x14ac:dyDescent="0.25">
      <c r="A968" s="35" t="s">
        <v>719</v>
      </c>
      <c r="B968" s="36">
        <v>904</v>
      </c>
      <c r="C968" s="38">
        <v>7</v>
      </c>
      <c r="D968" s="38">
        <v>2</v>
      </c>
      <c r="E968" s="38" t="s">
        <v>757</v>
      </c>
      <c r="F968" s="36">
        <v>111</v>
      </c>
      <c r="G968" s="40">
        <v>485732.9</v>
      </c>
      <c r="H968" s="40">
        <v>485732.9</v>
      </c>
      <c r="I968" s="41">
        <v>485732.9</v>
      </c>
    </row>
    <row r="969" spans="1:9" ht="35.25" customHeight="1" x14ac:dyDescent="0.25">
      <c r="A969" s="35" t="s">
        <v>720</v>
      </c>
      <c r="B969" s="36">
        <v>904</v>
      </c>
      <c r="C969" s="38">
        <v>7</v>
      </c>
      <c r="D969" s="38">
        <v>2</v>
      </c>
      <c r="E969" s="38" t="s">
        <v>760</v>
      </c>
      <c r="F969" s="36">
        <v>119</v>
      </c>
      <c r="G969" s="40">
        <v>146691.34</v>
      </c>
      <c r="H969" s="40">
        <v>146691.34</v>
      </c>
      <c r="I969" s="41">
        <v>146691.34</v>
      </c>
    </row>
    <row r="970" spans="1:9" ht="18" customHeight="1" x14ac:dyDescent="0.25">
      <c r="A970" s="35" t="s">
        <v>521</v>
      </c>
      <c r="B970" s="36">
        <v>904</v>
      </c>
      <c r="C970" s="38">
        <v>7</v>
      </c>
      <c r="D970" s="38">
        <v>3</v>
      </c>
      <c r="E970" s="38"/>
      <c r="F970" s="36"/>
      <c r="G970" s="24">
        <f>G971</f>
        <v>22434903.390000001</v>
      </c>
      <c r="H970" s="40">
        <f t="shared" ref="H970:I971" si="268">H971</f>
        <v>23044072.390000001</v>
      </c>
      <c r="I970" s="41">
        <f t="shared" si="268"/>
        <v>23601092.390000001</v>
      </c>
    </row>
    <row r="971" spans="1:9" ht="33.75" customHeight="1" x14ac:dyDescent="0.25">
      <c r="A971" s="35" t="s">
        <v>480</v>
      </c>
      <c r="B971" s="36">
        <v>904</v>
      </c>
      <c r="C971" s="38">
        <v>7</v>
      </c>
      <c r="D971" s="38">
        <v>3</v>
      </c>
      <c r="E971" s="38" t="s">
        <v>481</v>
      </c>
      <c r="F971" s="36"/>
      <c r="G971" s="40">
        <f>G972</f>
        <v>22434903.390000001</v>
      </c>
      <c r="H971" s="40">
        <f t="shared" si="268"/>
        <v>23044072.390000001</v>
      </c>
      <c r="I971" s="41">
        <f t="shared" si="268"/>
        <v>23601092.390000001</v>
      </c>
    </row>
    <row r="972" spans="1:9" ht="28.5" customHeight="1" x14ac:dyDescent="0.25">
      <c r="A972" s="35" t="s">
        <v>510</v>
      </c>
      <c r="B972" s="36">
        <v>904</v>
      </c>
      <c r="C972" s="38">
        <v>7</v>
      </c>
      <c r="D972" s="38">
        <v>3</v>
      </c>
      <c r="E972" s="38" t="s">
        <v>511</v>
      </c>
      <c r="F972" s="36"/>
      <c r="G972" s="40">
        <f>G973+G979+G1000</f>
        <v>22434903.390000001</v>
      </c>
      <c r="H972" s="40">
        <f t="shared" ref="H972:I972" si="269">H973+H979</f>
        <v>23044072.390000001</v>
      </c>
      <c r="I972" s="41">
        <f t="shared" si="269"/>
        <v>23601092.390000001</v>
      </c>
    </row>
    <row r="973" spans="1:9" ht="20.25" customHeight="1" x14ac:dyDescent="0.25">
      <c r="A973" s="35" t="s">
        <v>498</v>
      </c>
      <c r="B973" s="36">
        <v>904</v>
      </c>
      <c r="C973" s="38">
        <v>7</v>
      </c>
      <c r="D973" s="38">
        <v>3</v>
      </c>
      <c r="E973" s="38" t="s">
        <v>499</v>
      </c>
      <c r="F973" s="36"/>
      <c r="G973" s="40">
        <f>G974</f>
        <v>1541000</v>
      </c>
      <c r="H973" s="40">
        <f t="shared" ref="H973:I975" si="270">H974</f>
        <v>1541000</v>
      </c>
      <c r="I973" s="41">
        <f t="shared" si="270"/>
        <v>1541000</v>
      </c>
    </row>
    <row r="974" spans="1:9" ht="97.5" customHeight="1" x14ac:dyDescent="0.25">
      <c r="A974" s="35" t="s">
        <v>514</v>
      </c>
      <c r="B974" s="36">
        <v>904</v>
      </c>
      <c r="C974" s="38">
        <v>7</v>
      </c>
      <c r="D974" s="38">
        <v>3</v>
      </c>
      <c r="E974" s="38" t="s">
        <v>515</v>
      </c>
      <c r="F974" s="36"/>
      <c r="G974" s="40">
        <f>G975</f>
        <v>1541000</v>
      </c>
      <c r="H974" s="40">
        <f t="shared" si="270"/>
        <v>1541000</v>
      </c>
      <c r="I974" s="41">
        <f t="shared" si="270"/>
        <v>1541000</v>
      </c>
    </row>
    <row r="975" spans="1:9" ht="52.5" customHeight="1" x14ac:dyDescent="0.25">
      <c r="A975" s="35" t="s">
        <v>35</v>
      </c>
      <c r="B975" s="36">
        <v>904</v>
      </c>
      <c r="C975" s="38">
        <v>7</v>
      </c>
      <c r="D975" s="38">
        <v>3</v>
      </c>
      <c r="E975" s="38" t="s">
        <v>515</v>
      </c>
      <c r="F975" s="36">
        <v>100</v>
      </c>
      <c r="G975" s="40">
        <f>G976</f>
        <v>1541000</v>
      </c>
      <c r="H975" s="40">
        <f t="shared" si="270"/>
        <v>1541000</v>
      </c>
      <c r="I975" s="41">
        <f t="shared" si="270"/>
        <v>1541000</v>
      </c>
    </row>
    <row r="976" spans="1:9" ht="21.75" customHeight="1" x14ac:dyDescent="0.25">
      <c r="A976" s="35" t="s">
        <v>497</v>
      </c>
      <c r="B976" s="36">
        <v>904</v>
      </c>
      <c r="C976" s="38">
        <v>7</v>
      </c>
      <c r="D976" s="38">
        <v>3</v>
      </c>
      <c r="E976" s="38" t="s">
        <v>515</v>
      </c>
      <c r="F976" s="36">
        <v>110</v>
      </c>
      <c r="G976" s="40">
        <f>G977+G978</f>
        <v>1541000</v>
      </c>
      <c r="H976" s="40">
        <f t="shared" ref="H976:I976" si="271">H977+H978</f>
        <v>1541000</v>
      </c>
      <c r="I976" s="41">
        <f t="shared" si="271"/>
        <v>1541000</v>
      </c>
    </row>
    <row r="977" spans="1:9" ht="21" customHeight="1" x14ac:dyDescent="0.25">
      <c r="A977" s="35" t="s">
        <v>322</v>
      </c>
      <c r="B977" s="36">
        <v>904</v>
      </c>
      <c r="C977" s="38">
        <v>7</v>
      </c>
      <c r="D977" s="38">
        <v>3</v>
      </c>
      <c r="E977" s="38" t="s">
        <v>515</v>
      </c>
      <c r="F977" s="36">
        <v>111</v>
      </c>
      <c r="G977" s="40">
        <v>1194573</v>
      </c>
      <c r="H977" s="40">
        <v>1194573</v>
      </c>
      <c r="I977" s="41">
        <v>1194573</v>
      </c>
    </row>
    <row r="978" spans="1:9" ht="34.5" customHeight="1" x14ac:dyDescent="0.25">
      <c r="A978" s="35" t="s">
        <v>494</v>
      </c>
      <c r="B978" s="36">
        <v>904</v>
      </c>
      <c r="C978" s="38">
        <v>7</v>
      </c>
      <c r="D978" s="38">
        <v>3</v>
      </c>
      <c r="E978" s="38" t="s">
        <v>515</v>
      </c>
      <c r="F978" s="36">
        <v>119</v>
      </c>
      <c r="G978" s="24">
        <v>346427</v>
      </c>
      <c r="H978" s="24">
        <v>346427</v>
      </c>
      <c r="I978" s="25">
        <v>346427</v>
      </c>
    </row>
    <row r="979" spans="1:9" ht="31.5" customHeight="1" x14ac:dyDescent="0.25">
      <c r="A979" s="35" t="s">
        <v>522</v>
      </c>
      <c r="B979" s="36">
        <v>904</v>
      </c>
      <c r="C979" s="38">
        <v>7</v>
      </c>
      <c r="D979" s="38">
        <v>3</v>
      </c>
      <c r="E979" s="38" t="s">
        <v>523</v>
      </c>
      <c r="F979" s="36"/>
      <c r="G979" s="40">
        <f>G980+G995</f>
        <v>20893903.390000001</v>
      </c>
      <c r="H979" s="40">
        <f>H980+H995</f>
        <v>21503072.390000001</v>
      </c>
      <c r="I979" s="41">
        <f>I980+I995</f>
        <v>22060092.390000001</v>
      </c>
    </row>
    <row r="980" spans="1:9" ht="35.25" customHeight="1" x14ac:dyDescent="0.25">
      <c r="A980" s="35" t="s">
        <v>524</v>
      </c>
      <c r="B980" s="36">
        <v>904</v>
      </c>
      <c r="C980" s="38">
        <v>7</v>
      </c>
      <c r="D980" s="38">
        <v>3</v>
      </c>
      <c r="E980" s="38" t="s">
        <v>525</v>
      </c>
      <c r="F980" s="36"/>
      <c r="G980" s="24">
        <f>G981+G986+G991</f>
        <v>20721973.390000001</v>
      </c>
      <c r="H980" s="24">
        <f t="shared" ref="H980:I980" si="272">H981+H986+H991</f>
        <v>21402272.390000001</v>
      </c>
      <c r="I980" s="25">
        <f t="shared" si="272"/>
        <v>21802092.390000001</v>
      </c>
    </row>
    <row r="981" spans="1:9" ht="52.5" customHeight="1" x14ac:dyDescent="0.25">
      <c r="A981" s="35" t="s">
        <v>35</v>
      </c>
      <c r="B981" s="36">
        <v>904</v>
      </c>
      <c r="C981" s="38">
        <v>7</v>
      </c>
      <c r="D981" s="38">
        <v>3</v>
      </c>
      <c r="E981" s="38" t="s">
        <v>525</v>
      </c>
      <c r="F981" s="36">
        <v>100</v>
      </c>
      <c r="G981" s="40">
        <f>G982</f>
        <v>18534745.390000001</v>
      </c>
      <c r="H981" s="40">
        <f t="shared" ref="H981:I981" si="273">H982</f>
        <v>18656125.390000001</v>
      </c>
      <c r="I981" s="41">
        <f t="shared" si="273"/>
        <v>18670976.390000001</v>
      </c>
    </row>
    <row r="982" spans="1:9" ht="18.75" customHeight="1" x14ac:dyDescent="0.25">
      <c r="A982" s="35" t="s">
        <v>497</v>
      </c>
      <c r="B982" s="36">
        <v>904</v>
      </c>
      <c r="C982" s="38">
        <v>7</v>
      </c>
      <c r="D982" s="38">
        <v>3</v>
      </c>
      <c r="E982" s="38" t="s">
        <v>525</v>
      </c>
      <c r="F982" s="36">
        <v>110</v>
      </c>
      <c r="G982" s="40">
        <f>G983+G984+G985</f>
        <v>18534745.390000001</v>
      </c>
      <c r="H982" s="40">
        <f t="shared" ref="H982:I982" si="274">H983+H984+H985</f>
        <v>18656125.390000001</v>
      </c>
      <c r="I982" s="41">
        <f t="shared" si="274"/>
        <v>18670976.390000001</v>
      </c>
    </row>
    <row r="983" spans="1:9" ht="15.75" customHeight="1" x14ac:dyDescent="0.25">
      <c r="A983" s="35" t="s">
        <v>322</v>
      </c>
      <c r="B983" s="36">
        <v>904</v>
      </c>
      <c r="C983" s="38">
        <v>7</v>
      </c>
      <c r="D983" s="38">
        <v>3</v>
      </c>
      <c r="E983" s="38" t="s">
        <v>525</v>
      </c>
      <c r="F983" s="36">
        <v>111</v>
      </c>
      <c r="G983" s="40">
        <v>13654182.210000001</v>
      </c>
      <c r="H983" s="40">
        <v>14043659.93</v>
      </c>
      <c r="I983" s="41">
        <v>14043659.93</v>
      </c>
    </row>
    <row r="984" spans="1:9" ht="18" customHeight="1" x14ac:dyDescent="0.25">
      <c r="A984" s="35" t="s">
        <v>493</v>
      </c>
      <c r="B984" s="36">
        <v>904</v>
      </c>
      <c r="C984" s="38">
        <v>7</v>
      </c>
      <c r="D984" s="38">
        <v>3</v>
      </c>
      <c r="E984" s="38" t="s">
        <v>525</v>
      </c>
      <c r="F984" s="36">
        <v>112</v>
      </c>
      <c r="G984" s="40">
        <v>757000</v>
      </c>
      <c r="H984" s="40">
        <v>371280</v>
      </c>
      <c r="I984" s="41">
        <v>386131</v>
      </c>
    </row>
    <row r="985" spans="1:9" ht="33" customHeight="1" x14ac:dyDescent="0.25">
      <c r="A985" s="35" t="s">
        <v>494</v>
      </c>
      <c r="B985" s="36">
        <v>904</v>
      </c>
      <c r="C985" s="38">
        <v>7</v>
      </c>
      <c r="D985" s="38">
        <v>3</v>
      </c>
      <c r="E985" s="38" t="s">
        <v>525</v>
      </c>
      <c r="F985" s="36">
        <v>119</v>
      </c>
      <c r="G985" s="40">
        <v>4123563.18</v>
      </c>
      <c r="H985" s="40">
        <v>4241185.46</v>
      </c>
      <c r="I985" s="41">
        <v>4241185.46</v>
      </c>
    </row>
    <row r="986" spans="1:9" ht="21" customHeight="1" x14ac:dyDescent="0.25">
      <c r="A986" s="35" t="s">
        <v>112</v>
      </c>
      <c r="B986" s="36">
        <v>904</v>
      </c>
      <c r="C986" s="38">
        <v>7</v>
      </c>
      <c r="D986" s="38">
        <v>3</v>
      </c>
      <c r="E986" s="38" t="s">
        <v>525</v>
      </c>
      <c r="F986" s="36">
        <v>200</v>
      </c>
      <c r="G986" s="40">
        <f>G987</f>
        <v>2163045</v>
      </c>
      <c r="H986" s="40">
        <f t="shared" ref="H986:I986" si="275">H987</f>
        <v>2720997</v>
      </c>
      <c r="I986" s="41">
        <f t="shared" si="275"/>
        <v>3104960</v>
      </c>
    </row>
    <row r="987" spans="1:9" ht="33" customHeight="1" x14ac:dyDescent="0.25">
      <c r="A987" s="35" t="s">
        <v>27</v>
      </c>
      <c r="B987" s="36">
        <v>904</v>
      </c>
      <c r="C987" s="38">
        <v>7</v>
      </c>
      <c r="D987" s="38">
        <v>3</v>
      </c>
      <c r="E987" s="38" t="s">
        <v>525</v>
      </c>
      <c r="F987" s="36">
        <v>240</v>
      </c>
      <c r="G987" s="40">
        <f>G988+G989+G990</f>
        <v>2163045</v>
      </c>
      <c r="H987" s="40">
        <f t="shared" ref="H987:I987" si="276">H988+H989+H990</f>
        <v>2720997</v>
      </c>
      <c r="I987" s="41">
        <f t="shared" si="276"/>
        <v>3104960</v>
      </c>
    </row>
    <row r="988" spans="1:9" ht="20.25" customHeight="1" x14ac:dyDescent="0.25">
      <c r="A988" s="35" t="s">
        <v>28</v>
      </c>
      <c r="B988" s="36">
        <v>904</v>
      </c>
      <c r="C988" s="38">
        <v>7</v>
      </c>
      <c r="D988" s="38">
        <v>3</v>
      </c>
      <c r="E988" s="38" t="s">
        <v>525</v>
      </c>
      <c r="F988" s="36">
        <v>242</v>
      </c>
      <c r="G988" s="40">
        <v>82200</v>
      </c>
      <c r="H988" s="40">
        <v>85488</v>
      </c>
      <c r="I988" s="41">
        <v>88908</v>
      </c>
    </row>
    <row r="989" spans="1:9" ht="20.25" customHeight="1" x14ac:dyDescent="0.25">
      <c r="A989" s="35" t="s">
        <v>66</v>
      </c>
      <c r="B989" s="36">
        <v>904</v>
      </c>
      <c r="C989" s="38">
        <v>7</v>
      </c>
      <c r="D989" s="38">
        <v>3</v>
      </c>
      <c r="E989" s="38" t="s">
        <v>525</v>
      </c>
      <c r="F989" s="36">
        <v>244</v>
      </c>
      <c r="G989" s="24">
        <v>783400</v>
      </c>
      <c r="H989" s="40">
        <v>1071447</v>
      </c>
      <c r="I989" s="41">
        <v>1117667</v>
      </c>
    </row>
    <row r="990" spans="1:9" ht="18" customHeight="1" x14ac:dyDescent="0.25">
      <c r="A990" s="35" t="s">
        <v>67</v>
      </c>
      <c r="B990" s="36">
        <v>904</v>
      </c>
      <c r="C990" s="38">
        <v>7</v>
      </c>
      <c r="D990" s="38">
        <v>3</v>
      </c>
      <c r="E990" s="38" t="s">
        <v>525</v>
      </c>
      <c r="F990" s="36">
        <v>247</v>
      </c>
      <c r="G990" s="24">
        <v>1297445</v>
      </c>
      <c r="H990" s="40">
        <v>1564062</v>
      </c>
      <c r="I990" s="41">
        <v>1898385</v>
      </c>
    </row>
    <row r="991" spans="1:9" ht="20.25" customHeight="1" x14ac:dyDescent="0.25">
      <c r="A991" s="35" t="s">
        <v>68</v>
      </c>
      <c r="B991" s="36">
        <v>904</v>
      </c>
      <c r="C991" s="38">
        <v>7</v>
      </c>
      <c r="D991" s="38">
        <v>3</v>
      </c>
      <c r="E991" s="38" t="s">
        <v>525</v>
      </c>
      <c r="F991" s="36">
        <v>800</v>
      </c>
      <c r="G991" s="40">
        <f>+G992</f>
        <v>24183</v>
      </c>
      <c r="H991" s="40">
        <f t="shared" ref="H991:I991" si="277">+H992</f>
        <v>25150</v>
      </c>
      <c r="I991" s="41">
        <f t="shared" si="277"/>
        <v>26156</v>
      </c>
    </row>
    <row r="992" spans="1:9" ht="21" customHeight="1" x14ac:dyDescent="0.25">
      <c r="A992" s="35" t="s">
        <v>69</v>
      </c>
      <c r="B992" s="36">
        <v>904</v>
      </c>
      <c r="C992" s="38">
        <v>7</v>
      </c>
      <c r="D992" s="38">
        <v>3</v>
      </c>
      <c r="E992" s="38" t="s">
        <v>525</v>
      </c>
      <c r="F992" s="36">
        <v>850</v>
      </c>
      <c r="G992" s="40">
        <f>G993+G994</f>
        <v>24183</v>
      </c>
      <c r="H992" s="40">
        <f t="shared" ref="H992:I992" si="278">H993</f>
        <v>25150</v>
      </c>
      <c r="I992" s="41">
        <f t="shared" si="278"/>
        <v>26156</v>
      </c>
    </row>
    <row r="993" spans="1:10" ht="30.75" customHeight="1" x14ac:dyDescent="0.25">
      <c r="A993" s="35" t="s">
        <v>70</v>
      </c>
      <c r="B993" s="36">
        <v>904</v>
      </c>
      <c r="C993" s="38">
        <v>7</v>
      </c>
      <c r="D993" s="38">
        <v>3</v>
      </c>
      <c r="E993" s="38" t="s">
        <v>525</v>
      </c>
      <c r="F993" s="36">
        <v>851</v>
      </c>
      <c r="G993" s="40">
        <v>24183</v>
      </c>
      <c r="H993" s="40">
        <v>25150</v>
      </c>
      <c r="I993" s="41">
        <v>26156</v>
      </c>
    </row>
    <row r="994" spans="1:10" ht="24" hidden="1" customHeight="1" x14ac:dyDescent="0.25">
      <c r="A994" s="35" t="s">
        <v>107</v>
      </c>
      <c r="B994" s="36">
        <v>904</v>
      </c>
      <c r="C994" s="38">
        <v>7</v>
      </c>
      <c r="D994" s="38">
        <v>3</v>
      </c>
      <c r="E994" s="38" t="s">
        <v>525</v>
      </c>
      <c r="F994" s="36">
        <v>853</v>
      </c>
      <c r="G994" s="40">
        <v>0</v>
      </c>
      <c r="H994" s="40">
        <v>0</v>
      </c>
      <c r="I994" s="41">
        <v>0</v>
      </c>
    </row>
    <row r="995" spans="1:10" ht="52.5" customHeight="1" x14ac:dyDescent="0.25">
      <c r="A995" s="35" t="s">
        <v>526</v>
      </c>
      <c r="B995" s="36">
        <v>904</v>
      </c>
      <c r="C995" s="38">
        <v>7</v>
      </c>
      <c r="D995" s="38">
        <v>3</v>
      </c>
      <c r="E995" s="38" t="s">
        <v>527</v>
      </c>
      <c r="F995" s="36"/>
      <c r="G995" s="40">
        <f>G996</f>
        <v>171930</v>
      </c>
      <c r="H995" s="40">
        <f>H996</f>
        <v>100800</v>
      </c>
      <c r="I995" s="41">
        <f>I996</f>
        <v>258000</v>
      </c>
    </row>
    <row r="996" spans="1:10" ht="22.5" customHeight="1" x14ac:dyDescent="0.25">
      <c r="A996" s="35" t="s">
        <v>112</v>
      </c>
      <c r="B996" s="36">
        <v>904</v>
      </c>
      <c r="C996" s="38">
        <v>7</v>
      </c>
      <c r="D996" s="38">
        <v>3</v>
      </c>
      <c r="E996" s="38" t="s">
        <v>527</v>
      </c>
      <c r="F996" s="36">
        <v>200</v>
      </c>
      <c r="G996" s="40">
        <f>G997</f>
        <v>171930</v>
      </c>
      <c r="H996" s="40">
        <f t="shared" ref="H996:I996" si="279">H997</f>
        <v>100800</v>
      </c>
      <c r="I996" s="41">
        <f t="shared" si="279"/>
        <v>258000</v>
      </c>
    </row>
    <row r="997" spans="1:10" ht="27" customHeight="1" x14ac:dyDescent="0.25">
      <c r="A997" s="35" t="s">
        <v>27</v>
      </c>
      <c r="B997" s="36">
        <v>904</v>
      </c>
      <c r="C997" s="38">
        <v>7</v>
      </c>
      <c r="D997" s="38">
        <v>3</v>
      </c>
      <c r="E997" s="38" t="s">
        <v>527</v>
      </c>
      <c r="F997" s="36">
        <v>240</v>
      </c>
      <c r="G997" s="40">
        <f>G998+G999</f>
        <v>171930</v>
      </c>
      <c r="H997" s="40">
        <f t="shared" ref="H997:I997" si="280">H998+H999</f>
        <v>100800</v>
      </c>
      <c r="I997" s="41">
        <f t="shared" si="280"/>
        <v>258000</v>
      </c>
    </row>
    <row r="998" spans="1:10" ht="26.25" hidden="1" customHeight="1" x14ac:dyDescent="0.25">
      <c r="A998" s="35" t="s">
        <v>28</v>
      </c>
      <c r="B998" s="36">
        <v>904</v>
      </c>
      <c r="C998" s="38">
        <v>7</v>
      </c>
      <c r="D998" s="38">
        <v>3</v>
      </c>
      <c r="E998" s="38" t="s">
        <v>527</v>
      </c>
      <c r="F998" s="36">
        <v>242</v>
      </c>
      <c r="G998" s="24">
        <v>0</v>
      </c>
      <c r="H998" s="40">
        <v>0</v>
      </c>
      <c r="I998" s="41">
        <v>0</v>
      </c>
    </row>
    <row r="999" spans="1:10" ht="24.75" customHeight="1" x14ac:dyDescent="0.25">
      <c r="A999" s="35" t="s">
        <v>66</v>
      </c>
      <c r="B999" s="36">
        <v>904</v>
      </c>
      <c r="C999" s="38">
        <v>7</v>
      </c>
      <c r="D999" s="38">
        <v>3</v>
      </c>
      <c r="E999" s="38" t="s">
        <v>527</v>
      </c>
      <c r="F999" s="36">
        <v>244</v>
      </c>
      <c r="G999" s="24">
        <v>171930</v>
      </c>
      <c r="H999" s="40">
        <v>100800</v>
      </c>
      <c r="I999" s="41">
        <v>258000</v>
      </c>
    </row>
    <row r="1000" spans="1:10" ht="34.5" hidden="1" customHeight="1" x14ac:dyDescent="0.25">
      <c r="A1000" s="35" t="s">
        <v>689</v>
      </c>
      <c r="B1000" s="36">
        <v>904</v>
      </c>
      <c r="C1000" s="38">
        <v>7</v>
      </c>
      <c r="D1000" s="38">
        <v>3</v>
      </c>
      <c r="E1000" s="38" t="s">
        <v>505</v>
      </c>
      <c r="F1000" s="36"/>
      <c r="G1000" s="24">
        <f>G1001</f>
        <v>0</v>
      </c>
      <c r="H1000" s="24">
        <f t="shared" ref="H1000:I1003" si="281">H1001</f>
        <v>0</v>
      </c>
      <c r="I1000" s="24">
        <f t="shared" si="281"/>
        <v>0</v>
      </c>
    </row>
    <row r="1001" spans="1:10" ht="44.25" hidden="1" customHeight="1" x14ac:dyDescent="0.25">
      <c r="A1001" s="35" t="s">
        <v>690</v>
      </c>
      <c r="B1001" s="36">
        <v>904</v>
      </c>
      <c r="C1001" s="38">
        <v>7</v>
      </c>
      <c r="D1001" s="38">
        <v>3</v>
      </c>
      <c r="E1001" s="38" t="s">
        <v>691</v>
      </c>
      <c r="F1001" s="36"/>
      <c r="G1001" s="24">
        <f>G1002</f>
        <v>0</v>
      </c>
      <c r="H1001" s="24">
        <f t="shared" si="281"/>
        <v>0</v>
      </c>
      <c r="I1001" s="24">
        <f t="shared" si="281"/>
        <v>0</v>
      </c>
    </row>
    <row r="1002" spans="1:10" ht="23.25" hidden="1" customHeight="1" x14ac:dyDescent="0.25">
      <c r="A1002" s="35" t="s">
        <v>676</v>
      </c>
      <c r="B1002" s="36">
        <v>904</v>
      </c>
      <c r="C1002" s="38">
        <v>7</v>
      </c>
      <c r="D1002" s="38">
        <v>3</v>
      </c>
      <c r="E1002" s="38" t="s">
        <v>691</v>
      </c>
      <c r="F1002" s="36">
        <v>200</v>
      </c>
      <c r="G1002" s="24">
        <f>G1003</f>
        <v>0</v>
      </c>
      <c r="H1002" s="24">
        <f t="shared" si="281"/>
        <v>0</v>
      </c>
      <c r="I1002" s="24">
        <f t="shared" si="281"/>
        <v>0</v>
      </c>
    </row>
    <row r="1003" spans="1:10" ht="34.5" hidden="1" customHeight="1" x14ac:dyDescent="0.25">
      <c r="A1003" s="35" t="s">
        <v>675</v>
      </c>
      <c r="B1003" s="36">
        <v>904</v>
      </c>
      <c r="C1003" s="38">
        <v>7</v>
      </c>
      <c r="D1003" s="38">
        <v>3</v>
      </c>
      <c r="E1003" s="38" t="s">
        <v>691</v>
      </c>
      <c r="F1003" s="36">
        <v>240</v>
      </c>
      <c r="G1003" s="24">
        <f>G1004</f>
        <v>0</v>
      </c>
      <c r="H1003" s="24">
        <f t="shared" si="281"/>
        <v>0</v>
      </c>
      <c r="I1003" s="24">
        <f t="shared" si="281"/>
        <v>0</v>
      </c>
    </row>
    <row r="1004" spans="1:10" ht="21.75" hidden="1" customHeight="1" x14ac:dyDescent="0.25">
      <c r="A1004" s="35" t="s">
        <v>134</v>
      </c>
      <c r="B1004" s="36">
        <v>904</v>
      </c>
      <c r="C1004" s="38">
        <v>7</v>
      </c>
      <c r="D1004" s="38">
        <v>3</v>
      </c>
      <c r="E1004" s="38" t="s">
        <v>691</v>
      </c>
      <c r="F1004" s="36">
        <v>244</v>
      </c>
      <c r="G1004" s="24">
        <v>0</v>
      </c>
      <c r="H1004" s="40">
        <v>0</v>
      </c>
      <c r="I1004" s="41">
        <v>0</v>
      </c>
    </row>
    <row r="1005" spans="1:10" ht="21.75" customHeight="1" x14ac:dyDescent="0.25">
      <c r="A1005" s="35" t="str">
        <f>'[1]пр 7 2017'!$B$581</f>
        <v>Молодежная политика и оздоровление детей</v>
      </c>
      <c r="B1005" s="36">
        <v>904</v>
      </c>
      <c r="C1005" s="38">
        <v>7</v>
      </c>
      <c r="D1005" s="38">
        <v>7</v>
      </c>
      <c r="E1005" s="38"/>
      <c r="F1005" s="44"/>
      <c r="G1005" s="64">
        <f>G1006+G1025</f>
        <v>6096497</v>
      </c>
      <c r="H1005" s="64">
        <f>H1006+H1025</f>
        <v>2427697</v>
      </c>
      <c r="I1005" s="65">
        <f>I1006+I1025</f>
        <v>2289281</v>
      </c>
      <c r="J1005" s="34"/>
    </row>
    <row r="1006" spans="1:10" ht="52.5" customHeight="1" x14ac:dyDescent="0.25">
      <c r="A1006" s="35" t="s">
        <v>58</v>
      </c>
      <c r="B1006" s="36">
        <v>904</v>
      </c>
      <c r="C1006" s="38">
        <v>7</v>
      </c>
      <c r="D1006" s="38">
        <v>7</v>
      </c>
      <c r="E1006" s="38" t="str">
        <f>'[1]пр 7 2017'!$E$582</f>
        <v>04 0 00 00000</v>
      </c>
      <c r="F1006" s="36"/>
      <c r="G1006" s="64">
        <f>G1007+G1013+G1019</f>
        <v>4701497</v>
      </c>
      <c r="H1006" s="64">
        <f>H1007+H1013+H1019</f>
        <v>1032697</v>
      </c>
      <c r="I1006" s="65">
        <f>I1007+I1013+I1019</f>
        <v>894281</v>
      </c>
    </row>
    <row r="1007" spans="1:10" ht="52.5" customHeight="1" x14ac:dyDescent="0.25">
      <c r="A1007" s="35" t="s">
        <v>60</v>
      </c>
      <c r="B1007" s="36">
        <v>904</v>
      </c>
      <c r="C1007" s="38">
        <v>7</v>
      </c>
      <c r="D1007" s="38">
        <v>7</v>
      </c>
      <c r="E1007" s="38" t="str">
        <f>'[1]пр 7 2017'!$E$583</f>
        <v>04 1 00 00000</v>
      </c>
      <c r="F1007" s="36"/>
      <c r="G1007" s="40">
        <f>G1008</f>
        <v>297360</v>
      </c>
      <c r="H1007" s="40">
        <f t="shared" ref="H1007:I1011" si="282">H1008</f>
        <v>88000</v>
      </c>
      <c r="I1007" s="41">
        <f t="shared" si="282"/>
        <v>88000</v>
      </c>
    </row>
    <row r="1008" spans="1:10" ht="52.5" customHeight="1" x14ac:dyDescent="0.25">
      <c r="A1008" s="35" t="s">
        <v>528</v>
      </c>
      <c r="B1008" s="36">
        <v>904</v>
      </c>
      <c r="C1008" s="38">
        <v>7</v>
      </c>
      <c r="D1008" s="38">
        <v>7</v>
      </c>
      <c r="E1008" s="38" t="str">
        <f>'[1]пр 7 2017'!$E$584</f>
        <v>04 1 01 00000</v>
      </c>
      <c r="F1008" s="36"/>
      <c r="G1008" s="40">
        <f>G1009</f>
        <v>297360</v>
      </c>
      <c r="H1008" s="40">
        <f t="shared" si="282"/>
        <v>88000</v>
      </c>
      <c r="I1008" s="41">
        <f t="shared" si="282"/>
        <v>88000</v>
      </c>
    </row>
    <row r="1009" spans="1:9" ht="52.5" customHeight="1" x14ac:dyDescent="0.25">
      <c r="A1009" s="35" t="s">
        <v>331</v>
      </c>
      <c r="B1009" s="36">
        <v>904</v>
      </c>
      <c r="C1009" s="38">
        <v>7</v>
      </c>
      <c r="D1009" s="38">
        <v>7</v>
      </c>
      <c r="E1009" s="38" t="str">
        <f>'[1]пр 7 2017'!$E$585</f>
        <v>04 1 01 09990</v>
      </c>
      <c r="F1009" s="36"/>
      <c r="G1009" s="40">
        <f>G1010</f>
        <v>297360</v>
      </c>
      <c r="H1009" s="40">
        <f t="shared" si="282"/>
        <v>88000</v>
      </c>
      <c r="I1009" s="41">
        <f t="shared" si="282"/>
        <v>88000</v>
      </c>
    </row>
    <row r="1010" spans="1:9" ht="21.75" customHeight="1" x14ac:dyDescent="0.25">
      <c r="A1010" s="35" t="s">
        <v>112</v>
      </c>
      <c r="B1010" s="36">
        <v>904</v>
      </c>
      <c r="C1010" s="38">
        <v>7</v>
      </c>
      <c r="D1010" s="38">
        <v>7</v>
      </c>
      <c r="E1010" s="38" t="str">
        <f>E1009</f>
        <v>04 1 01 09990</v>
      </c>
      <c r="F1010" s="36">
        <v>200</v>
      </c>
      <c r="G1010" s="40">
        <f>G1011</f>
        <v>297360</v>
      </c>
      <c r="H1010" s="40">
        <f t="shared" si="282"/>
        <v>88000</v>
      </c>
      <c r="I1010" s="41">
        <f t="shared" si="282"/>
        <v>88000</v>
      </c>
    </row>
    <row r="1011" spans="1:9" ht="34.5" customHeight="1" x14ac:dyDescent="0.25">
      <c r="A1011" s="35" t="s">
        <v>27</v>
      </c>
      <c r="B1011" s="36">
        <v>904</v>
      </c>
      <c r="C1011" s="38">
        <v>7</v>
      </c>
      <c r="D1011" s="38">
        <v>7</v>
      </c>
      <c r="E1011" s="38" t="str">
        <f>E1010</f>
        <v>04 1 01 09990</v>
      </c>
      <c r="F1011" s="36">
        <v>240</v>
      </c>
      <c r="G1011" s="40">
        <f>G1012</f>
        <v>297360</v>
      </c>
      <c r="H1011" s="40">
        <f t="shared" si="282"/>
        <v>88000</v>
      </c>
      <c r="I1011" s="41">
        <f t="shared" si="282"/>
        <v>88000</v>
      </c>
    </row>
    <row r="1012" spans="1:9" ht="21" customHeight="1" x14ac:dyDescent="0.25">
      <c r="A1012" s="35" t="s">
        <v>66</v>
      </c>
      <c r="B1012" s="36">
        <v>904</v>
      </c>
      <c r="C1012" s="38">
        <v>7</v>
      </c>
      <c r="D1012" s="38">
        <v>7</v>
      </c>
      <c r="E1012" s="38" t="str">
        <f>E1011</f>
        <v>04 1 01 09990</v>
      </c>
      <c r="F1012" s="36">
        <v>244</v>
      </c>
      <c r="G1012" s="40">
        <v>297360</v>
      </c>
      <c r="H1012" s="40">
        <v>88000</v>
      </c>
      <c r="I1012" s="41">
        <v>88000</v>
      </c>
    </row>
    <row r="1013" spans="1:9" ht="32.25" customHeight="1" x14ac:dyDescent="0.25">
      <c r="A1013" s="35" t="s">
        <v>326</v>
      </c>
      <c r="B1013" s="36">
        <v>904</v>
      </c>
      <c r="C1013" s="38">
        <v>7</v>
      </c>
      <c r="D1013" s="38">
        <v>7</v>
      </c>
      <c r="E1013" s="38" t="str">
        <f>'[1]пр 7 2017'!$E$588</f>
        <v>04 2 00 00000</v>
      </c>
      <c r="F1013" s="36"/>
      <c r="G1013" s="40">
        <f>G1014</f>
        <v>4380137</v>
      </c>
      <c r="H1013" s="40">
        <f t="shared" ref="H1013:I1017" si="283">H1014</f>
        <v>920697</v>
      </c>
      <c r="I1013" s="41">
        <f t="shared" si="283"/>
        <v>782281</v>
      </c>
    </row>
    <row r="1014" spans="1:9" ht="39.75" customHeight="1" x14ac:dyDescent="0.25">
      <c r="A1014" s="35" t="s">
        <v>327</v>
      </c>
      <c r="B1014" s="36">
        <v>904</v>
      </c>
      <c r="C1014" s="38">
        <v>7</v>
      </c>
      <c r="D1014" s="38">
        <v>7</v>
      </c>
      <c r="E1014" s="38" t="str">
        <f>'[1]пр 7 2017'!$E$589</f>
        <v>04 2 01 00000</v>
      </c>
      <c r="F1014" s="36"/>
      <c r="G1014" s="40">
        <f>G1015</f>
        <v>4380137</v>
      </c>
      <c r="H1014" s="40">
        <f t="shared" si="283"/>
        <v>920697</v>
      </c>
      <c r="I1014" s="41">
        <f t="shared" si="283"/>
        <v>782281</v>
      </c>
    </row>
    <row r="1015" spans="1:9" ht="52.5" customHeight="1" x14ac:dyDescent="0.25">
      <c r="A1015" s="35" t="s">
        <v>168</v>
      </c>
      <c r="B1015" s="36">
        <v>904</v>
      </c>
      <c r="C1015" s="38">
        <v>7</v>
      </c>
      <c r="D1015" s="38">
        <v>7</v>
      </c>
      <c r="E1015" s="38" t="str">
        <f>'[1]пр 7 2017'!$E$590</f>
        <v>04 2 01 09990</v>
      </c>
      <c r="F1015" s="36"/>
      <c r="G1015" s="40">
        <f>G1016</f>
        <v>4380137</v>
      </c>
      <c r="H1015" s="40">
        <f t="shared" si="283"/>
        <v>920697</v>
      </c>
      <c r="I1015" s="41">
        <f t="shared" si="283"/>
        <v>782281</v>
      </c>
    </row>
    <row r="1016" spans="1:9" ht="21" customHeight="1" x14ac:dyDescent="0.25">
      <c r="A1016" s="35" t="s">
        <v>112</v>
      </c>
      <c r="B1016" s="36">
        <v>904</v>
      </c>
      <c r="C1016" s="38">
        <v>7</v>
      </c>
      <c r="D1016" s="38">
        <v>7</v>
      </c>
      <c r="E1016" s="38" t="str">
        <f>'[1]пр 7 2017'!$E$590</f>
        <v>04 2 01 09990</v>
      </c>
      <c r="F1016" s="36">
        <v>200</v>
      </c>
      <c r="G1016" s="40">
        <f>G1017</f>
        <v>4380137</v>
      </c>
      <c r="H1016" s="40">
        <f t="shared" si="283"/>
        <v>920697</v>
      </c>
      <c r="I1016" s="41">
        <f t="shared" si="283"/>
        <v>782281</v>
      </c>
    </row>
    <row r="1017" spans="1:9" ht="27" customHeight="1" x14ac:dyDescent="0.25">
      <c r="A1017" s="35" t="s">
        <v>27</v>
      </c>
      <c r="B1017" s="36">
        <v>904</v>
      </c>
      <c r="C1017" s="38">
        <v>7</v>
      </c>
      <c r="D1017" s="38">
        <v>7</v>
      </c>
      <c r="E1017" s="38" t="str">
        <f>'[1]пр 7 2017'!$E$590</f>
        <v>04 2 01 09990</v>
      </c>
      <c r="F1017" s="36">
        <v>240</v>
      </c>
      <c r="G1017" s="40">
        <f>G1018</f>
        <v>4380137</v>
      </c>
      <c r="H1017" s="40">
        <f t="shared" si="283"/>
        <v>920697</v>
      </c>
      <c r="I1017" s="41">
        <f t="shared" si="283"/>
        <v>782281</v>
      </c>
    </row>
    <row r="1018" spans="1:9" ht="18" customHeight="1" x14ac:dyDescent="0.25">
      <c r="A1018" s="35" t="s">
        <v>66</v>
      </c>
      <c r="B1018" s="36">
        <v>904</v>
      </c>
      <c r="C1018" s="38">
        <v>7</v>
      </c>
      <c r="D1018" s="38">
        <v>7</v>
      </c>
      <c r="E1018" s="38" t="str">
        <f>'[1]пр 7 2017'!$E$590</f>
        <v>04 2 01 09990</v>
      </c>
      <c r="F1018" s="36">
        <v>244</v>
      </c>
      <c r="G1018" s="24">
        <v>4380137</v>
      </c>
      <c r="H1018" s="40">
        <v>920697</v>
      </c>
      <c r="I1018" s="41">
        <v>782281</v>
      </c>
    </row>
    <row r="1019" spans="1:9" ht="30" customHeight="1" x14ac:dyDescent="0.25">
      <c r="A1019" s="35" t="s">
        <v>529</v>
      </c>
      <c r="B1019" s="36">
        <v>904</v>
      </c>
      <c r="C1019" s="38">
        <v>7</v>
      </c>
      <c r="D1019" s="38">
        <v>7</v>
      </c>
      <c r="E1019" s="38" t="s">
        <v>530</v>
      </c>
      <c r="F1019" s="36"/>
      <c r="G1019" s="40">
        <f>G1020</f>
        <v>24000</v>
      </c>
      <c r="H1019" s="40">
        <f t="shared" ref="H1019:I1023" si="284">H1020</f>
        <v>24000</v>
      </c>
      <c r="I1019" s="41">
        <f t="shared" si="284"/>
        <v>24000</v>
      </c>
    </row>
    <row r="1020" spans="1:9" ht="36.75" customHeight="1" x14ac:dyDescent="0.25">
      <c r="A1020" s="35" t="s">
        <v>531</v>
      </c>
      <c r="B1020" s="36">
        <v>904</v>
      </c>
      <c r="C1020" s="38">
        <v>7</v>
      </c>
      <c r="D1020" s="38">
        <v>7</v>
      </c>
      <c r="E1020" s="38" t="str">
        <f>'[1]пр 7 2017'!$E$597</f>
        <v>04 3 01 00000</v>
      </c>
      <c r="F1020" s="36"/>
      <c r="G1020" s="40">
        <f>G1021</f>
        <v>24000</v>
      </c>
      <c r="H1020" s="40">
        <f t="shared" si="284"/>
        <v>24000</v>
      </c>
      <c r="I1020" s="41">
        <f t="shared" si="284"/>
        <v>24000</v>
      </c>
    </row>
    <row r="1021" spans="1:9" ht="52.5" customHeight="1" x14ac:dyDescent="0.25">
      <c r="A1021" s="35" t="s">
        <v>168</v>
      </c>
      <c r="B1021" s="36">
        <v>904</v>
      </c>
      <c r="C1021" s="38">
        <v>7</v>
      </c>
      <c r="D1021" s="38">
        <v>7</v>
      </c>
      <c r="E1021" s="38" t="str">
        <f>'[1]пр 7 2017'!$E$598</f>
        <v>04 3 01 09990</v>
      </c>
      <c r="F1021" s="36"/>
      <c r="G1021" s="40">
        <f>G1022</f>
        <v>24000</v>
      </c>
      <c r="H1021" s="40">
        <f t="shared" si="284"/>
        <v>24000</v>
      </c>
      <c r="I1021" s="41">
        <f t="shared" si="284"/>
        <v>24000</v>
      </c>
    </row>
    <row r="1022" spans="1:9" ht="19.5" customHeight="1" x14ac:dyDescent="0.25">
      <c r="A1022" s="35" t="s">
        <v>112</v>
      </c>
      <c r="B1022" s="36">
        <v>904</v>
      </c>
      <c r="C1022" s="38">
        <v>7</v>
      </c>
      <c r="D1022" s="38">
        <v>7</v>
      </c>
      <c r="E1022" s="38" t="str">
        <f>'[1]пр 7 2017'!$E$598</f>
        <v>04 3 01 09990</v>
      </c>
      <c r="F1022" s="36">
        <v>200</v>
      </c>
      <c r="G1022" s="40">
        <f>G1023</f>
        <v>24000</v>
      </c>
      <c r="H1022" s="40">
        <f t="shared" si="284"/>
        <v>24000</v>
      </c>
      <c r="I1022" s="41">
        <f t="shared" si="284"/>
        <v>24000</v>
      </c>
    </row>
    <row r="1023" spans="1:9" ht="31.5" customHeight="1" x14ac:dyDescent="0.25">
      <c r="A1023" s="35" t="s">
        <v>27</v>
      </c>
      <c r="B1023" s="36">
        <v>904</v>
      </c>
      <c r="C1023" s="38">
        <v>7</v>
      </c>
      <c r="D1023" s="38">
        <v>7</v>
      </c>
      <c r="E1023" s="38" t="str">
        <f>'[1]пр 7 2017'!$E$598</f>
        <v>04 3 01 09990</v>
      </c>
      <c r="F1023" s="36">
        <v>240</v>
      </c>
      <c r="G1023" s="40">
        <f>G1024</f>
        <v>24000</v>
      </c>
      <c r="H1023" s="40">
        <f t="shared" si="284"/>
        <v>24000</v>
      </c>
      <c r="I1023" s="41">
        <f t="shared" si="284"/>
        <v>24000</v>
      </c>
    </row>
    <row r="1024" spans="1:9" ht="21" customHeight="1" x14ac:dyDescent="0.25">
      <c r="A1024" s="35" t="s">
        <v>66</v>
      </c>
      <c r="B1024" s="36">
        <v>904</v>
      </c>
      <c r="C1024" s="38">
        <v>7</v>
      </c>
      <c r="D1024" s="38">
        <v>7</v>
      </c>
      <c r="E1024" s="38" t="s">
        <v>532</v>
      </c>
      <c r="F1024" s="36">
        <v>244</v>
      </c>
      <c r="G1024" s="24">
        <v>24000</v>
      </c>
      <c r="H1024" s="24">
        <v>24000</v>
      </c>
      <c r="I1024" s="25">
        <v>24000</v>
      </c>
    </row>
    <row r="1025" spans="1:9" ht="46.5" customHeight="1" x14ac:dyDescent="0.25">
      <c r="A1025" s="35" t="s">
        <v>533</v>
      </c>
      <c r="B1025" s="36">
        <v>904</v>
      </c>
      <c r="C1025" s="38">
        <v>7</v>
      </c>
      <c r="D1025" s="38">
        <v>7</v>
      </c>
      <c r="E1025" s="38" t="s">
        <v>315</v>
      </c>
      <c r="F1025" s="36"/>
      <c r="G1025" s="64">
        <f>G1026</f>
        <v>1395000</v>
      </c>
      <c r="H1025" s="64">
        <f t="shared" ref="H1025:I1029" si="285">H1026</f>
        <v>1395000</v>
      </c>
      <c r="I1025" s="64">
        <f t="shared" si="285"/>
        <v>1395000</v>
      </c>
    </row>
    <row r="1026" spans="1:9" ht="34.5" customHeight="1" x14ac:dyDescent="0.25">
      <c r="A1026" s="35" t="s">
        <v>316</v>
      </c>
      <c r="B1026" s="36">
        <v>904</v>
      </c>
      <c r="C1026" s="38">
        <v>7</v>
      </c>
      <c r="D1026" s="38">
        <v>7</v>
      </c>
      <c r="E1026" s="38" t="s">
        <v>317</v>
      </c>
      <c r="F1026" s="36"/>
      <c r="G1026" s="64">
        <f>G1027</f>
        <v>1395000</v>
      </c>
      <c r="H1026" s="64">
        <f t="shared" si="285"/>
        <v>1395000</v>
      </c>
      <c r="I1026" s="65">
        <f t="shared" si="285"/>
        <v>1395000</v>
      </c>
    </row>
    <row r="1027" spans="1:9" ht="30.75" customHeight="1" x14ac:dyDescent="0.25">
      <c r="A1027" s="35" t="s">
        <v>318</v>
      </c>
      <c r="B1027" s="36">
        <v>904</v>
      </c>
      <c r="C1027" s="38">
        <v>7</v>
      </c>
      <c r="D1027" s="38">
        <v>7</v>
      </c>
      <c r="E1027" s="38" t="s">
        <v>319</v>
      </c>
      <c r="F1027" s="36"/>
      <c r="G1027" s="40">
        <f>G1028</f>
        <v>1395000</v>
      </c>
      <c r="H1027" s="40">
        <f t="shared" si="285"/>
        <v>1395000</v>
      </c>
      <c r="I1027" s="41">
        <f t="shared" si="285"/>
        <v>1395000</v>
      </c>
    </row>
    <row r="1028" spans="1:9" ht="32.25" customHeight="1" x14ac:dyDescent="0.25">
      <c r="A1028" s="35" t="s">
        <v>540</v>
      </c>
      <c r="B1028" s="36">
        <v>904</v>
      </c>
      <c r="C1028" s="38">
        <v>7</v>
      </c>
      <c r="D1028" s="38">
        <v>7</v>
      </c>
      <c r="E1028" s="38" t="s">
        <v>320</v>
      </c>
      <c r="F1028" s="36"/>
      <c r="G1028" s="40">
        <f>G1029</f>
        <v>1395000</v>
      </c>
      <c r="H1028" s="40">
        <f>H1029</f>
        <v>1395000</v>
      </c>
      <c r="I1028" s="41">
        <f>I1029</f>
        <v>1395000</v>
      </c>
    </row>
    <row r="1029" spans="1:9" ht="33" customHeight="1" x14ac:dyDescent="0.25">
      <c r="A1029" s="35" t="s">
        <v>27</v>
      </c>
      <c r="B1029" s="36">
        <v>904</v>
      </c>
      <c r="C1029" s="38">
        <v>7</v>
      </c>
      <c r="D1029" s="38">
        <v>7</v>
      </c>
      <c r="E1029" s="38" t="s">
        <v>320</v>
      </c>
      <c r="F1029" s="36">
        <v>100</v>
      </c>
      <c r="G1029" s="40">
        <f>G1030</f>
        <v>1395000</v>
      </c>
      <c r="H1029" s="40">
        <f t="shared" si="285"/>
        <v>1395000</v>
      </c>
      <c r="I1029" s="41">
        <f t="shared" si="285"/>
        <v>1395000</v>
      </c>
    </row>
    <row r="1030" spans="1:9" ht="20.25" customHeight="1" x14ac:dyDescent="0.25">
      <c r="A1030" s="35" t="s">
        <v>321</v>
      </c>
      <c r="B1030" s="36">
        <v>904</v>
      </c>
      <c r="C1030" s="38">
        <v>7</v>
      </c>
      <c r="D1030" s="38">
        <v>7</v>
      </c>
      <c r="E1030" s="38" t="s">
        <v>320</v>
      </c>
      <c r="F1030" s="36">
        <v>110</v>
      </c>
      <c r="G1030" s="40">
        <f>G1031+G1032</f>
        <v>1395000</v>
      </c>
      <c r="H1030" s="40">
        <f t="shared" ref="H1030:I1030" si="286">H1031+H1032</f>
        <v>1395000</v>
      </c>
      <c r="I1030" s="41">
        <f t="shared" si="286"/>
        <v>1395000</v>
      </c>
    </row>
    <row r="1031" spans="1:9" ht="20.25" customHeight="1" x14ac:dyDescent="0.25">
      <c r="A1031" s="35" t="s">
        <v>322</v>
      </c>
      <c r="B1031" s="36">
        <v>904</v>
      </c>
      <c r="C1031" s="38">
        <v>7</v>
      </c>
      <c r="D1031" s="38">
        <v>7</v>
      </c>
      <c r="E1031" s="38" t="s">
        <v>320</v>
      </c>
      <c r="F1031" s="36">
        <v>111</v>
      </c>
      <c r="G1031" s="40">
        <v>1071000</v>
      </c>
      <c r="H1031" s="40">
        <v>1071000</v>
      </c>
      <c r="I1031" s="41">
        <v>1071000</v>
      </c>
    </row>
    <row r="1032" spans="1:9" ht="34.5" customHeight="1" x14ac:dyDescent="0.25">
      <c r="A1032" s="35" t="s">
        <v>494</v>
      </c>
      <c r="B1032" s="36">
        <v>904</v>
      </c>
      <c r="C1032" s="38">
        <v>7</v>
      </c>
      <c r="D1032" s="38">
        <v>7</v>
      </c>
      <c r="E1032" s="38" t="s">
        <v>320</v>
      </c>
      <c r="F1032" s="36">
        <v>119</v>
      </c>
      <c r="G1032" s="40">
        <v>324000</v>
      </c>
      <c r="H1032" s="40">
        <v>324000</v>
      </c>
      <c r="I1032" s="41">
        <v>324000</v>
      </c>
    </row>
    <row r="1033" spans="1:9" ht="23.25" customHeight="1" x14ac:dyDescent="0.25">
      <c r="A1033" s="35" t="s">
        <v>541</v>
      </c>
      <c r="B1033" s="36">
        <v>904</v>
      </c>
      <c r="C1033" s="38">
        <v>7</v>
      </c>
      <c r="D1033" s="38">
        <v>9</v>
      </c>
      <c r="E1033" s="44"/>
      <c r="F1033" s="44"/>
      <c r="G1033" s="75">
        <f>G1034+G1056+G1063+G1094</f>
        <v>12351082</v>
      </c>
      <c r="H1033" s="75">
        <f t="shared" ref="H1033:I1033" si="287">H1034+H1056+H1063+H1094</f>
        <v>5329186</v>
      </c>
      <c r="I1033" s="75">
        <f t="shared" si="287"/>
        <v>5362957</v>
      </c>
    </row>
    <row r="1034" spans="1:9" ht="37.5" customHeight="1" x14ac:dyDescent="0.25">
      <c r="A1034" s="35" t="s">
        <v>480</v>
      </c>
      <c r="B1034" s="36">
        <v>904</v>
      </c>
      <c r="C1034" s="38">
        <v>7</v>
      </c>
      <c r="D1034" s="38">
        <v>9</v>
      </c>
      <c r="E1034" s="38" t="s">
        <v>481</v>
      </c>
      <c r="F1034" s="36"/>
      <c r="G1034" s="75">
        <f>G1035</f>
        <v>1997200</v>
      </c>
      <c r="H1034" s="64">
        <f t="shared" ref="H1034:I1034" si="288">H1035</f>
        <v>2257200</v>
      </c>
      <c r="I1034" s="65">
        <f t="shared" si="288"/>
        <v>1957200</v>
      </c>
    </row>
    <row r="1035" spans="1:9" ht="40.5" customHeight="1" x14ac:dyDescent="0.25">
      <c r="A1035" s="35" t="s">
        <v>542</v>
      </c>
      <c r="B1035" s="36">
        <v>904</v>
      </c>
      <c r="C1035" s="38">
        <v>7</v>
      </c>
      <c r="D1035" s="38">
        <v>9</v>
      </c>
      <c r="E1035" s="38" t="s">
        <v>511</v>
      </c>
      <c r="F1035" s="36"/>
      <c r="G1035" s="64">
        <f>G1036+G1046</f>
        <v>1997200</v>
      </c>
      <c r="H1035" s="64">
        <f>H1036+H1046</f>
        <v>2257200</v>
      </c>
      <c r="I1035" s="65">
        <f t="shared" ref="I1035" si="289">I1036+I1046</f>
        <v>1957200</v>
      </c>
    </row>
    <row r="1036" spans="1:9" ht="21" customHeight="1" x14ac:dyDescent="0.25">
      <c r="A1036" s="35" t="s">
        <v>543</v>
      </c>
      <c r="B1036" s="36">
        <v>904</v>
      </c>
      <c r="C1036" s="38">
        <v>7</v>
      </c>
      <c r="D1036" s="38">
        <v>9</v>
      </c>
      <c r="E1036" s="38" t="s">
        <v>544</v>
      </c>
      <c r="F1036" s="36"/>
      <c r="G1036" s="40">
        <f t="shared" ref="G1036:H1042" si="290">G1037</f>
        <v>1517200</v>
      </c>
      <c r="H1036" s="40">
        <f t="shared" si="290"/>
        <v>1777200</v>
      </c>
      <c r="I1036" s="41">
        <f>I1037</f>
        <v>1477200</v>
      </c>
    </row>
    <row r="1037" spans="1:9" ht="52.5" customHeight="1" x14ac:dyDescent="0.25">
      <c r="A1037" s="35" t="s">
        <v>168</v>
      </c>
      <c r="B1037" s="36">
        <v>904</v>
      </c>
      <c r="C1037" s="38">
        <v>7</v>
      </c>
      <c r="D1037" s="38">
        <v>9</v>
      </c>
      <c r="E1037" s="38" t="s">
        <v>545</v>
      </c>
      <c r="F1037" s="36"/>
      <c r="G1037" s="40">
        <f>G1038+G1041+G1044</f>
        <v>1517200</v>
      </c>
      <c r="H1037" s="40">
        <f t="shared" ref="H1037:I1037" si="291">H1038+H1041+H1044</f>
        <v>1777200</v>
      </c>
      <c r="I1037" s="41">
        <f t="shared" si="291"/>
        <v>1477200</v>
      </c>
    </row>
    <row r="1038" spans="1:9" ht="52.5" customHeight="1" x14ac:dyDescent="0.25">
      <c r="A1038" s="35" t="s">
        <v>546</v>
      </c>
      <c r="B1038" s="36">
        <v>904</v>
      </c>
      <c r="C1038" s="38">
        <v>7</v>
      </c>
      <c r="D1038" s="38">
        <v>9</v>
      </c>
      <c r="E1038" s="38" t="s">
        <v>545</v>
      </c>
      <c r="F1038" s="36">
        <v>100</v>
      </c>
      <c r="G1038" s="40">
        <f>G1039</f>
        <v>363200</v>
      </c>
      <c r="H1038" s="40">
        <f>H1039</f>
        <v>381200</v>
      </c>
      <c r="I1038" s="41">
        <f t="shared" ref="I1038:J1039" si="292">I1039</f>
        <v>381200</v>
      </c>
    </row>
    <row r="1039" spans="1:9" ht="18.75" customHeight="1" x14ac:dyDescent="0.25">
      <c r="A1039" s="35" t="s">
        <v>547</v>
      </c>
      <c r="B1039" s="36">
        <v>904</v>
      </c>
      <c r="C1039" s="38">
        <v>7</v>
      </c>
      <c r="D1039" s="38">
        <v>9</v>
      </c>
      <c r="E1039" s="38" t="s">
        <v>545</v>
      </c>
      <c r="F1039" s="36">
        <v>110</v>
      </c>
      <c r="G1039" s="40">
        <f>G1040</f>
        <v>363200</v>
      </c>
      <c r="H1039" s="40">
        <f>H1040</f>
        <v>381200</v>
      </c>
      <c r="I1039" s="41">
        <f t="shared" si="292"/>
        <v>381200</v>
      </c>
    </row>
    <row r="1040" spans="1:9" ht="22.5" customHeight="1" x14ac:dyDescent="0.25">
      <c r="A1040" s="35" t="s">
        <v>548</v>
      </c>
      <c r="B1040" s="36">
        <v>904</v>
      </c>
      <c r="C1040" s="38">
        <v>7</v>
      </c>
      <c r="D1040" s="38">
        <v>9</v>
      </c>
      <c r="E1040" s="38" t="s">
        <v>545</v>
      </c>
      <c r="F1040" s="36">
        <v>112</v>
      </c>
      <c r="G1040" s="40">
        <v>363200</v>
      </c>
      <c r="H1040" s="40">
        <v>381200</v>
      </c>
      <c r="I1040" s="41">
        <v>381200</v>
      </c>
    </row>
    <row r="1041" spans="1:9" ht="52.5" customHeight="1" x14ac:dyDescent="0.25">
      <c r="A1041" s="35" t="s">
        <v>35</v>
      </c>
      <c r="B1041" s="36">
        <v>904</v>
      </c>
      <c r="C1041" s="38">
        <v>7</v>
      </c>
      <c r="D1041" s="38">
        <v>9</v>
      </c>
      <c r="E1041" s="38" t="s">
        <v>545</v>
      </c>
      <c r="F1041" s="36">
        <v>200</v>
      </c>
      <c r="G1041" s="40">
        <f t="shared" si="290"/>
        <v>674000</v>
      </c>
      <c r="H1041" s="40">
        <f>H1042</f>
        <v>916000</v>
      </c>
      <c r="I1041" s="41">
        <f>I1042</f>
        <v>616000</v>
      </c>
    </row>
    <row r="1042" spans="1:9" ht="35.25" customHeight="1" x14ac:dyDescent="0.25">
      <c r="A1042" s="35" t="s">
        <v>27</v>
      </c>
      <c r="B1042" s="36">
        <v>904</v>
      </c>
      <c r="C1042" s="38">
        <v>7</v>
      </c>
      <c r="D1042" s="38">
        <v>9</v>
      </c>
      <c r="E1042" s="38" t="s">
        <v>545</v>
      </c>
      <c r="F1042" s="36">
        <v>240</v>
      </c>
      <c r="G1042" s="40">
        <f t="shared" si="290"/>
        <v>674000</v>
      </c>
      <c r="H1042" s="40">
        <f>H1043</f>
        <v>916000</v>
      </c>
      <c r="I1042" s="41">
        <f>I1043</f>
        <v>616000</v>
      </c>
    </row>
    <row r="1043" spans="1:9" ht="20.25" customHeight="1" x14ac:dyDescent="0.25">
      <c r="A1043" s="35" t="s">
        <v>66</v>
      </c>
      <c r="B1043" s="36">
        <v>904</v>
      </c>
      <c r="C1043" s="38">
        <v>7</v>
      </c>
      <c r="D1043" s="38">
        <v>9</v>
      </c>
      <c r="E1043" s="38" t="s">
        <v>545</v>
      </c>
      <c r="F1043" s="36">
        <v>244</v>
      </c>
      <c r="G1043" s="40">
        <v>674000</v>
      </c>
      <c r="H1043" s="40">
        <v>916000</v>
      </c>
      <c r="I1043" s="41">
        <v>616000</v>
      </c>
    </row>
    <row r="1044" spans="1:9" ht="20.25" customHeight="1" x14ac:dyDescent="0.25">
      <c r="A1044" s="35" t="s">
        <v>344</v>
      </c>
      <c r="B1044" s="36">
        <v>904</v>
      </c>
      <c r="C1044" s="38">
        <v>7</v>
      </c>
      <c r="D1044" s="38">
        <v>9</v>
      </c>
      <c r="E1044" s="38" t="s">
        <v>545</v>
      </c>
      <c r="F1044" s="36">
        <v>300</v>
      </c>
      <c r="G1044" s="40">
        <f>G1045</f>
        <v>480000</v>
      </c>
      <c r="H1044" s="40">
        <f>H1045</f>
        <v>480000</v>
      </c>
      <c r="I1044" s="41">
        <f>I1045</f>
        <v>480000</v>
      </c>
    </row>
    <row r="1045" spans="1:9" ht="19.5" customHeight="1" x14ac:dyDescent="0.25">
      <c r="A1045" s="35" t="s">
        <v>345</v>
      </c>
      <c r="B1045" s="36">
        <v>904</v>
      </c>
      <c r="C1045" s="38">
        <v>7</v>
      </c>
      <c r="D1045" s="38">
        <v>9</v>
      </c>
      <c r="E1045" s="38" t="s">
        <v>545</v>
      </c>
      <c r="F1045" s="36">
        <v>350</v>
      </c>
      <c r="G1045" s="40">
        <v>480000</v>
      </c>
      <c r="H1045" s="40">
        <v>480000</v>
      </c>
      <c r="I1045" s="41">
        <v>480000</v>
      </c>
    </row>
    <row r="1046" spans="1:9" ht="35.25" customHeight="1" x14ac:dyDescent="0.25">
      <c r="A1046" s="35" t="s">
        <v>549</v>
      </c>
      <c r="B1046" s="36">
        <v>904</v>
      </c>
      <c r="C1046" s="38">
        <v>7</v>
      </c>
      <c r="D1046" s="38">
        <v>9</v>
      </c>
      <c r="E1046" s="38" t="s">
        <v>550</v>
      </c>
      <c r="F1046" s="36"/>
      <c r="G1046" s="40">
        <f>G1047</f>
        <v>480000</v>
      </c>
      <c r="H1046" s="40">
        <f t="shared" ref="H1046:I1051" si="293">H1047</f>
        <v>480000</v>
      </c>
      <c r="I1046" s="41">
        <f t="shared" si="293"/>
        <v>480000</v>
      </c>
    </row>
    <row r="1047" spans="1:9" ht="52.5" customHeight="1" x14ac:dyDescent="0.25">
      <c r="A1047" s="35" t="s">
        <v>331</v>
      </c>
      <c r="B1047" s="36">
        <v>904</v>
      </c>
      <c r="C1047" s="38">
        <v>7</v>
      </c>
      <c r="D1047" s="38">
        <v>9</v>
      </c>
      <c r="E1047" s="38" t="s">
        <v>551</v>
      </c>
      <c r="F1047" s="36"/>
      <c r="G1047" s="40">
        <f>G1048+G1051+G1054</f>
        <v>480000</v>
      </c>
      <c r="H1047" s="40">
        <f t="shared" ref="H1047:I1047" si="294">H1048+H1051+H1054</f>
        <v>480000</v>
      </c>
      <c r="I1047" s="40">
        <f t="shared" si="294"/>
        <v>480000</v>
      </c>
    </row>
    <row r="1048" spans="1:9" ht="52.5" customHeight="1" x14ac:dyDescent="0.25">
      <c r="A1048" s="35" t="s">
        <v>678</v>
      </c>
      <c r="B1048" s="36">
        <v>904</v>
      </c>
      <c r="C1048" s="38">
        <v>7</v>
      </c>
      <c r="D1048" s="38">
        <v>9</v>
      </c>
      <c r="E1048" s="38" t="s">
        <v>551</v>
      </c>
      <c r="F1048" s="36">
        <v>100</v>
      </c>
      <c r="G1048" s="40">
        <f>G1049</f>
        <v>80000</v>
      </c>
      <c r="H1048" s="40">
        <f t="shared" ref="H1048:I1049" si="295">H1049</f>
        <v>80000</v>
      </c>
      <c r="I1048" s="40">
        <f t="shared" si="295"/>
        <v>80000</v>
      </c>
    </row>
    <row r="1049" spans="1:9" ht="20.25" customHeight="1" x14ac:dyDescent="0.25">
      <c r="A1049" s="35" t="s">
        <v>677</v>
      </c>
      <c r="B1049" s="36">
        <v>904</v>
      </c>
      <c r="C1049" s="38">
        <v>7</v>
      </c>
      <c r="D1049" s="38">
        <v>9</v>
      </c>
      <c r="E1049" s="38" t="s">
        <v>551</v>
      </c>
      <c r="F1049" s="36">
        <v>110</v>
      </c>
      <c r="G1049" s="40">
        <f>G1050</f>
        <v>80000</v>
      </c>
      <c r="H1049" s="40">
        <f t="shared" si="295"/>
        <v>80000</v>
      </c>
      <c r="I1049" s="40">
        <f t="shared" si="295"/>
        <v>80000</v>
      </c>
    </row>
    <row r="1050" spans="1:9" ht="21" customHeight="1" x14ac:dyDescent="0.25">
      <c r="A1050" s="35" t="s">
        <v>686</v>
      </c>
      <c r="B1050" s="36">
        <v>904</v>
      </c>
      <c r="C1050" s="38">
        <v>7</v>
      </c>
      <c r="D1050" s="38">
        <v>9</v>
      </c>
      <c r="E1050" s="38" t="s">
        <v>551</v>
      </c>
      <c r="F1050" s="36">
        <v>112</v>
      </c>
      <c r="G1050" s="40">
        <v>80000</v>
      </c>
      <c r="H1050" s="40">
        <v>80000</v>
      </c>
      <c r="I1050" s="41">
        <v>80000</v>
      </c>
    </row>
    <row r="1051" spans="1:9" ht="19.5" customHeight="1" x14ac:dyDescent="0.25">
      <c r="A1051" s="35" t="s">
        <v>112</v>
      </c>
      <c r="B1051" s="36">
        <v>904</v>
      </c>
      <c r="C1051" s="38">
        <v>7</v>
      </c>
      <c r="D1051" s="38">
        <v>9</v>
      </c>
      <c r="E1051" s="38" t="s">
        <v>551</v>
      </c>
      <c r="F1051" s="36">
        <v>200</v>
      </c>
      <c r="G1051" s="40">
        <f>G1052</f>
        <v>200000</v>
      </c>
      <c r="H1051" s="40">
        <f t="shared" si="293"/>
        <v>200000</v>
      </c>
      <c r="I1051" s="41">
        <f t="shared" si="293"/>
        <v>200000</v>
      </c>
    </row>
    <row r="1052" spans="1:9" ht="36.75" customHeight="1" x14ac:dyDescent="0.25">
      <c r="A1052" s="35" t="s">
        <v>27</v>
      </c>
      <c r="B1052" s="36">
        <v>904</v>
      </c>
      <c r="C1052" s="38">
        <v>7</v>
      </c>
      <c r="D1052" s="38">
        <v>9</v>
      </c>
      <c r="E1052" s="38" t="s">
        <v>551</v>
      </c>
      <c r="F1052" s="36">
        <v>240</v>
      </c>
      <c r="G1052" s="40">
        <f>G1053</f>
        <v>200000</v>
      </c>
      <c r="H1052" s="40">
        <f>H1053</f>
        <v>200000</v>
      </c>
      <c r="I1052" s="41">
        <f>I1053</f>
        <v>200000</v>
      </c>
    </row>
    <row r="1053" spans="1:9" ht="21" customHeight="1" x14ac:dyDescent="0.25">
      <c r="A1053" s="35" t="s">
        <v>66</v>
      </c>
      <c r="B1053" s="36">
        <v>904</v>
      </c>
      <c r="C1053" s="38">
        <v>7</v>
      </c>
      <c r="D1053" s="38">
        <v>9</v>
      </c>
      <c r="E1053" s="38" t="s">
        <v>551</v>
      </c>
      <c r="F1053" s="36">
        <v>244</v>
      </c>
      <c r="G1053" s="40">
        <v>200000</v>
      </c>
      <c r="H1053" s="40">
        <v>200000</v>
      </c>
      <c r="I1053" s="41">
        <v>200000</v>
      </c>
    </row>
    <row r="1054" spans="1:9" ht="22.5" customHeight="1" x14ac:dyDescent="0.25">
      <c r="A1054" s="35" t="s">
        <v>344</v>
      </c>
      <c r="B1054" s="36">
        <v>904</v>
      </c>
      <c r="C1054" s="38">
        <v>7</v>
      </c>
      <c r="D1054" s="38">
        <v>9</v>
      </c>
      <c r="E1054" s="38" t="s">
        <v>551</v>
      </c>
      <c r="F1054" s="36">
        <v>300</v>
      </c>
      <c r="G1054" s="40">
        <f>G1055</f>
        <v>200000</v>
      </c>
      <c r="H1054" s="40">
        <f t="shared" ref="H1054:I1054" si="296">H1055</f>
        <v>200000</v>
      </c>
      <c r="I1054" s="41">
        <f t="shared" si="296"/>
        <v>200000</v>
      </c>
    </row>
    <row r="1055" spans="1:9" ht="18.75" customHeight="1" x14ac:dyDescent="0.25">
      <c r="A1055" s="35" t="s">
        <v>345</v>
      </c>
      <c r="B1055" s="36">
        <v>904</v>
      </c>
      <c r="C1055" s="38">
        <v>7</v>
      </c>
      <c r="D1055" s="38">
        <v>9</v>
      </c>
      <c r="E1055" s="38" t="s">
        <v>551</v>
      </c>
      <c r="F1055" s="36">
        <v>350</v>
      </c>
      <c r="G1055" s="40">
        <v>200000</v>
      </c>
      <c r="H1055" s="40">
        <v>200000</v>
      </c>
      <c r="I1055" s="41">
        <v>200000</v>
      </c>
    </row>
    <row r="1056" spans="1:9" ht="68.25" customHeight="1" x14ac:dyDescent="0.25">
      <c r="A1056" s="35" t="s">
        <v>328</v>
      </c>
      <c r="B1056" s="36">
        <v>904</v>
      </c>
      <c r="C1056" s="38">
        <v>7</v>
      </c>
      <c r="D1056" s="38">
        <v>9</v>
      </c>
      <c r="E1056" s="38" t="s">
        <v>163</v>
      </c>
      <c r="F1056" s="36"/>
      <c r="G1056" s="40">
        <f t="shared" ref="G1056:I1061" si="297">G1057</f>
        <v>8020388</v>
      </c>
      <c r="H1056" s="40">
        <f t="shared" si="297"/>
        <v>1429646</v>
      </c>
      <c r="I1056" s="41">
        <f t="shared" si="297"/>
        <v>1263417</v>
      </c>
    </row>
    <row r="1057" spans="1:9" ht="36.75" customHeight="1" x14ac:dyDescent="0.25">
      <c r="A1057" s="35" t="s">
        <v>329</v>
      </c>
      <c r="B1057" s="36">
        <v>904</v>
      </c>
      <c r="C1057" s="38">
        <v>7</v>
      </c>
      <c r="D1057" s="38">
        <v>9</v>
      </c>
      <c r="E1057" s="38" t="s">
        <v>184</v>
      </c>
      <c r="F1057" s="36"/>
      <c r="G1057" s="40">
        <f t="shared" si="297"/>
        <v>8020388</v>
      </c>
      <c r="H1057" s="40">
        <f t="shared" si="297"/>
        <v>1429646</v>
      </c>
      <c r="I1057" s="41">
        <f t="shared" si="297"/>
        <v>1263417</v>
      </c>
    </row>
    <row r="1058" spans="1:9" ht="52.5" customHeight="1" x14ac:dyDescent="0.25">
      <c r="A1058" s="35" t="s">
        <v>185</v>
      </c>
      <c r="B1058" s="36">
        <v>904</v>
      </c>
      <c r="C1058" s="38">
        <v>7</v>
      </c>
      <c r="D1058" s="38">
        <v>9</v>
      </c>
      <c r="E1058" s="38" t="s">
        <v>186</v>
      </c>
      <c r="F1058" s="36"/>
      <c r="G1058" s="40">
        <f t="shared" si="297"/>
        <v>8020388</v>
      </c>
      <c r="H1058" s="40">
        <f t="shared" si="297"/>
        <v>1429646</v>
      </c>
      <c r="I1058" s="41">
        <f t="shared" si="297"/>
        <v>1263417</v>
      </c>
    </row>
    <row r="1059" spans="1:9" ht="52.5" customHeight="1" x14ac:dyDescent="0.25">
      <c r="A1059" s="35" t="s">
        <v>331</v>
      </c>
      <c r="B1059" s="36">
        <v>904</v>
      </c>
      <c r="C1059" s="38">
        <v>7</v>
      </c>
      <c r="D1059" s="38">
        <v>9</v>
      </c>
      <c r="E1059" s="38" t="s">
        <v>187</v>
      </c>
      <c r="F1059" s="36"/>
      <c r="G1059" s="40">
        <f t="shared" si="297"/>
        <v>8020388</v>
      </c>
      <c r="H1059" s="40">
        <f t="shared" si="297"/>
        <v>1429646</v>
      </c>
      <c r="I1059" s="41">
        <f t="shared" si="297"/>
        <v>1263417</v>
      </c>
    </row>
    <row r="1060" spans="1:9" ht="20.25" customHeight="1" x14ac:dyDescent="0.25">
      <c r="A1060" s="35" t="s">
        <v>112</v>
      </c>
      <c r="B1060" s="36">
        <v>904</v>
      </c>
      <c r="C1060" s="38">
        <v>7</v>
      </c>
      <c r="D1060" s="38">
        <v>9</v>
      </c>
      <c r="E1060" s="38" t="s">
        <v>187</v>
      </c>
      <c r="F1060" s="36">
        <v>200</v>
      </c>
      <c r="G1060" s="40">
        <f t="shared" si="297"/>
        <v>8020388</v>
      </c>
      <c r="H1060" s="40">
        <f t="shared" si="297"/>
        <v>1429646</v>
      </c>
      <c r="I1060" s="41">
        <f t="shared" si="297"/>
        <v>1263417</v>
      </c>
    </row>
    <row r="1061" spans="1:9" ht="33.75" customHeight="1" x14ac:dyDescent="0.25">
      <c r="A1061" s="35" t="s">
        <v>27</v>
      </c>
      <c r="B1061" s="36">
        <v>904</v>
      </c>
      <c r="C1061" s="38">
        <v>7</v>
      </c>
      <c r="D1061" s="38">
        <v>9</v>
      </c>
      <c r="E1061" s="38" t="s">
        <v>187</v>
      </c>
      <c r="F1061" s="36">
        <v>240</v>
      </c>
      <c r="G1061" s="40">
        <f>G1062</f>
        <v>8020388</v>
      </c>
      <c r="H1061" s="40">
        <f t="shared" si="297"/>
        <v>1429646</v>
      </c>
      <c r="I1061" s="41">
        <f t="shared" si="297"/>
        <v>1263417</v>
      </c>
    </row>
    <row r="1062" spans="1:9" ht="21.75" customHeight="1" x14ac:dyDescent="0.25">
      <c r="A1062" s="35" t="s">
        <v>57</v>
      </c>
      <c r="B1062" s="36">
        <v>904</v>
      </c>
      <c r="C1062" s="38">
        <v>7</v>
      </c>
      <c r="D1062" s="38">
        <v>9</v>
      </c>
      <c r="E1062" s="38" t="s">
        <v>187</v>
      </c>
      <c r="F1062" s="36">
        <v>244</v>
      </c>
      <c r="G1062" s="24">
        <v>8020388</v>
      </c>
      <c r="H1062" s="40">
        <v>1429646</v>
      </c>
      <c r="I1062" s="41">
        <v>1263417</v>
      </c>
    </row>
    <row r="1063" spans="1:9" ht="52.5" customHeight="1" x14ac:dyDescent="0.25">
      <c r="A1063" s="35" t="s">
        <v>552</v>
      </c>
      <c r="B1063" s="36">
        <v>904</v>
      </c>
      <c r="C1063" s="38">
        <v>7</v>
      </c>
      <c r="D1063" s="38">
        <v>9</v>
      </c>
      <c r="E1063" s="38" t="s">
        <v>315</v>
      </c>
      <c r="F1063" s="36"/>
      <c r="G1063" s="40">
        <f>G1064+G1075</f>
        <v>2333494</v>
      </c>
      <c r="H1063" s="40">
        <f t="shared" ref="H1063:I1063" si="298">H1064+H1075</f>
        <v>1642340</v>
      </c>
      <c r="I1063" s="41">
        <f t="shared" si="298"/>
        <v>2142340</v>
      </c>
    </row>
    <row r="1064" spans="1:9" ht="35.25" customHeight="1" x14ac:dyDescent="0.25">
      <c r="A1064" s="35" t="s">
        <v>458</v>
      </c>
      <c r="B1064" s="36">
        <v>904</v>
      </c>
      <c r="C1064" s="38">
        <v>7</v>
      </c>
      <c r="D1064" s="38">
        <v>9</v>
      </c>
      <c r="E1064" s="38" t="s">
        <v>391</v>
      </c>
      <c r="F1064" s="36"/>
      <c r="G1064" s="40">
        <f>G1065+G1070</f>
        <v>700000</v>
      </c>
      <c r="H1064" s="40">
        <f t="shared" ref="H1064:I1064" si="299">H1065+H1070</f>
        <v>700000</v>
      </c>
      <c r="I1064" s="41">
        <f t="shared" si="299"/>
        <v>1200000</v>
      </c>
    </row>
    <row r="1065" spans="1:9" ht="41.25" hidden="1" customHeight="1" x14ac:dyDescent="0.25">
      <c r="A1065" s="35" t="s">
        <v>553</v>
      </c>
      <c r="B1065" s="36">
        <v>904</v>
      </c>
      <c r="C1065" s="38">
        <v>7</v>
      </c>
      <c r="D1065" s="38">
        <v>9</v>
      </c>
      <c r="E1065" s="38" t="s">
        <v>554</v>
      </c>
      <c r="F1065" s="36"/>
      <c r="G1065" s="40">
        <f>G1066</f>
        <v>0</v>
      </c>
      <c r="H1065" s="40">
        <f t="shared" ref="H1065:I1068" si="300">H1066</f>
        <v>0</v>
      </c>
      <c r="I1065" s="41">
        <f t="shared" si="300"/>
        <v>0</v>
      </c>
    </row>
    <row r="1066" spans="1:9" ht="52.5" hidden="1" customHeight="1" x14ac:dyDescent="0.25">
      <c r="A1066" s="35" t="s">
        <v>168</v>
      </c>
      <c r="B1066" s="36">
        <v>904</v>
      </c>
      <c r="C1066" s="38">
        <v>7</v>
      </c>
      <c r="D1066" s="38">
        <v>9</v>
      </c>
      <c r="E1066" s="38" t="s">
        <v>555</v>
      </c>
      <c r="F1066" s="36"/>
      <c r="G1066" s="40">
        <f>G1067</f>
        <v>0</v>
      </c>
      <c r="H1066" s="40">
        <f t="shared" si="300"/>
        <v>0</v>
      </c>
      <c r="I1066" s="41">
        <f t="shared" si="300"/>
        <v>0</v>
      </c>
    </row>
    <row r="1067" spans="1:9" ht="24.75" hidden="1" customHeight="1" x14ac:dyDescent="0.25">
      <c r="A1067" s="35" t="s">
        <v>112</v>
      </c>
      <c r="B1067" s="36">
        <v>904</v>
      </c>
      <c r="C1067" s="38">
        <v>7</v>
      </c>
      <c r="D1067" s="38">
        <v>9</v>
      </c>
      <c r="E1067" s="38" t="s">
        <v>555</v>
      </c>
      <c r="F1067" s="36">
        <v>200</v>
      </c>
      <c r="G1067" s="40">
        <f>G1068</f>
        <v>0</v>
      </c>
      <c r="H1067" s="40">
        <f t="shared" si="300"/>
        <v>0</v>
      </c>
      <c r="I1067" s="41">
        <f t="shared" si="300"/>
        <v>0</v>
      </c>
    </row>
    <row r="1068" spans="1:9" ht="36.75" hidden="1" customHeight="1" x14ac:dyDescent="0.25">
      <c r="A1068" s="35" t="s">
        <v>27</v>
      </c>
      <c r="B1068" s="36">
        <v>904</v>
      </c>
      <c r="C1068" s="38">
        <v>7</v>
      </c>
      <c r="D1068" s="38">
        <v>9</v>
      </c>
      <c r="E1068" s="38" t="s">
        <v>555</v>
      </c>
      <c r="F1068" s="36">
        <v>240</v>
      </c>
      <c r="G1068" s="40">
        <f>G1069</f>
        <v>0</v>
      </c>
      <c r="H1068" s="40">
        <f t="shared" si="300"/>
        <v>0</v>
      </c>
      <c r="I1068" s="41">
        <f t="shared" si="300"/>
        <v>0</v>
      </c>
    </row>
    <row r="1069" spans="1:9" ht="24" hidden="1" customHeight="1" x14ac:dyDescent="0.25">
      <c r="A1069" s="35" t="s">
        <v>66</v>
      </c>
      <c r="B1069" s="36">
        <v>904</v>
      </c>
      <c r="C1069" s="38">
        <v>7</v>
      </c>
      <c r="D1069" s="38">
        <v>9</v>
      </c>
      <c r="E1069" s="38" t="s">
        <v>555</v>
      </c>
      <c r="F1069" s="36">
        <v>244</v>
      </c>
      <c r="G1069" s="40">
        <v>0</v>
      </c>
      <c r="H1069" s="40">
        <v>0</v>
      </c>
      <c r="I1069" s="41">
        <v>0</v>
      </c>
    </row>
    <row r="1070" spans="1:9" ht="52.5" customHeight="1" x14ac:dyDescent="0.25">
      <c r="A1070" s="35" t="s">
        <v>556</v>
      </c>
      <c r="B1070" s="36">
        <v>904</v>
      </c>
      <c r="C1070" s="38">
        <v>7</v>
      </c>
      <c r="D1070" s="38">
        <v>9</v>
      </c>
      <c r="E1070" s="38" t="s">
        <v>392</v>
      </c>
      <c r="F1070" s="36"/>
      <c r="G1070" s="40">
        <f>G1071</f>
        <v>700000</v>
      </c>
      <c r="H1070" s="40">
        <f t="shared" ref="H1070:I1073" si="301">H1071</f>
        <v>700000</v>
      </c>
      <c r="I1070" s="41">
        <f t="shared" si="301"/>
        <v>1200000</v>
      </c>
    </row>
    <row r="1071" spans="1:9" ht="52.5" customHeight="1" x14ac:dyDescent="0.25">
      <c r="A1071" s="35" t="s">
        <v>168</v>
      </c>
      <c r="B1071" s="36">
        <v>904</v>
      </c>
      <c r="C1071" s="38">
        <v>7</v>
      </c>
      <c r="D1071" s="38">
        <v>9</v>
      </c>
      <c r="E1071" s="38" t="s">
        <v>393</v>
      </c>
      <c r="F1071" s="36"/>
      <c r="G1071" s="40">
        <f>G1072</f>
        <v>700000</v>
      </c>
      <c r="H1071" s="40">
        <f t="shared" si="301"/>
        <v>700000</v>
      </c>
      <c r="I1071" s="41">
        <f t="shared" si="301"/>
        <v>1200000</v>
      </c>
    </row>
    <row r="1072" spans="1:9" ht="18" customHeight="1" x14ac:dyDescent="0.25">
      <c r="A1072" s="35" t="s">
        <v>112</v>
      </c>
      <c r="B1072" s="36">
        <v>904</v>
      </c>
      <c r="C1072" s="38">
        <v>7</v>
      </c>
      <c r="D1072" s="38">
        <v>9</v>
      </c>
      <c r="E1072" s="38" t="s">
        <v>393</v>
      </c>
      <c r="F1072" s="36">
        <v>200</v>
      </c>
      <c r="G1072" s="40">
        <f>G1073</f>
        <v>700000</v>
      </c>
      <c r="H1072" s="40">
        <f t="shared" si="301"/>
        <v>700000</v>
      </c>
      <c r="I1072" s="41">
        <f t="shared" si="301"/>
        <v>1200000</v>
      </c>
    </row>
    <row r="1073" spans="1:9" ht="33.75" customHeight="1" x14ac:dyDescent="0.25">
      <c r="A1073" s="35" t="s">
        <v>27</v>
      </c>
      <c r="B1073" s="36">
        <v>904</v>
      </c>
      <c r="C1073" s="38">
        <v>7</v>
      </c>
      <c r="D1073" s="38">
        <v>9</v>
      </c>
      <c r="E1073" s="38" t="s">
        <v>393</v>
      </c>
      <c r="F1073" s="36">
        <v>240</v>
      </c>
      <c r="G1073" s="40">
        <f>G1074</f>
        <v>700000</v>
      </c>
      <c r="H1073" s="40">
        <f t="shared" si="301"/>
        <v>700000</v>
      </c>
      <c r="I1073" s="41">
        <f t="shared" si="301"/>
        <v>1200000</v>
      </c>
    </row>
    <row r="1074" spans="1:9" ht="20.25" customHeight="1" x14ac:dyDescent="0.25">
      <c r="A1074" s="35" t="s">
        <v>66</v>
      </c>
      <c r="B1074" s="36">
        <v>904</v>
      </c>
      <c r="C1074" s="38">
        <v>7</v>
      </c>
      <c r="D1074" s="38">
        <v>9</v>
      </c>
      <c r="E1074" s="38" t="s">
        <v>393</v>
      </c>
      <c r="F1074" s="36">
        <v>244</v>
      </c>
      <c r="G1074" s="40">
        <v>700000</v>
      </c>
      <c r="H1074" s="40">
        <v>700000</v>
      </c>
      <c r="I1074" s="41">
        <v>1200000</v>
      </c>
    </row>
    <row r="1075" spans="1:9" ht="35.25" customHeight="1" x14ac:dyDescent="0.25">
      <c r="A1075" s="35" t="s">
        <v>316</v>
      </c>
      <c r="B1075" s="36">
        <v>904</v>
      </c>
      <c r="C1075" s="38">
        <v>7</v>
      </c>
      <c r="D1075" s="38">
        <v>9</v>
      </c>
      <c r="E1075" s="38" t="s">
        <v>317</v>
      </c>
      <c r="F1075" s="36"/>
      <c r="G1075" s="64">
        <f>G1076+G1089</f>
        <v>1633494</v>
      </c>
      <c r="H1075" s="64">
        <f>H1076+H1089</f>
        <v>942340</v>
      </c>
      <c r="I1075" s="65">
        <f>I1076+I1089</f>
        <v>942340</v>
      </c>
    </row>
    <row r="1076" spans="1:9" ht="52.5" customHeight="1" x14ac:dyDescent="0.25">
      <c r="A1076" s="35" t="s">
        <v>642</v>
      </c>
      <c r="B1076" s="36">
        <v>904</v>
      </c>
      <c r="C1076" s="38">
        <v>7</v>
      </c>
      <c r="D1076" s="38">
        <v>9</v>
      </c>
      <c r="E1076" s="38" t="s">
        <v>534</v>
      </c>
      <c r="F1076" s="36"/>
      <c r="G1076" s="64">
        <f>G1077+G1081+G1085</f>
        <v>1503494</v>
      </c>
      <c r="H1076" s="64">
        <f>H1077+H1081+H1085</f>
        <v>807340</v>
      </c>
      <c r="I1076" s="65">
        <f>I1077+I1081+I1085</f>
        <v>807340</v>
      </c>
    </row>
    <row r="1077" spans="1:9" ht="52.5" customHeight="1" x14ac:dyDescent="0.25">
      <c r="A1077" s="35" t="s">
        <v>168</v>
      </c>
      <c r="B1077" s="36">
        <v>904</v>
      </c>
      <c r="C1077" s="38">
        <v>7</v>
      </c>
      <c r="D1077" s="38">
        <v>9</v>
      </c>
      <c r="E1077" s="38" t="s">
        <v>535</v>
      </c>
      <c r="F1077" s="36"/>
      <c r="G1077" s="40">
        <f>G1078</f>
        <v>836500</v>
      </c>
      <c r="H1077" s="40">
        <f t="shared" ref="H1077:I1079" si="302">H1078</f>
        <v>807340</v>
      </c>
      <c r="I1077" s="41">
        <f t="shared" si="302"/>
        <v>807340</v>
      </c>
    </row>
    <row r="1078" spans="1:9" ht="21" customHeight="1" x14ac:dyDescent="0.25">
      <c r="A1078" s="35" t="s">
        <v>112</v>
      </c>
      <c r="B1078" s="36">
        <v>904</v>
      </c>
      <c r="C1078" s="38">
        <v>7</v>
      </c>
      <c r="D1078" s="38">
        <v>9</v>
      </c>
      <c r="E1078" s="38" t="s">
        <v>535</v>
      </c>
      <c r="F1078" s="36">
        <v>200</v>
      </c>
      <c r="G1078" s="40">
        <f>G1079</f>
        <v>836500</v>
      </c>
      <c r="H1078" s="40">
        <f t="shared" si="302"/>
        <v>807340</v>
      </c>
      <c r="I1078" s="41">
        <f t="shared" si="302"/>
        <v>807340</v>
      </c>
    </row>
    <row r="1079" spans="1:9" ht="31.5" customHeight="1" x14ac:dyDescent="0.25">
      <c r="A1079" s="35" t="s">
        <v>27</v>
      </c>
      <c r="B1079" s="36">
        <v>904</v>
      </c>
      <c r="C1079" s="38">
        <v>7</v>
      </c>
      <c r="D1079" s="38">
        <v>9</v>
      </c>
      <c r="E1079" s="38" t="s">
        <v>535</v>
      </c>
      <c r="F1079" s="36">
        <v>240</v>
      </c>
      <c r="G1079" s="40">
        <f>G1080</f>
        <v>836500</v>
      </c>
      <c r="H1079" s="40">
        <f t="shared" si="302"/>
        <v>807340</v>
      </c>
      <c r="I1079" s="41">
        <f t="shared" si="302"/>
        <v>807340</v>
      </c>
    </row>
    <row r="1080" spans="1:9" ht="21.75" customHeight="1" x14ac:dyDescent="0.25">
      <c r="A1080" s="35" t="s">
        <v>66</v>
      </c>
      <c r="B1080" s="36">
        <v>904</v>
      </c>
      <c r="C1080" s="38">
        <v>7</v>
      </c>
      <c r="D1080" s="38">
        <v>9</v>
      </c>
      <c r="E1080" s="38" t="s">
        <v>535</v>
      </c>
      <c r="F1080" s="36">
        <v>244</v>
      </c>
      <c r="G1080" s="40">
        <v>836500</v>
      </c>
      <c r="H1080" s="40">
        <v>807340</v>
      </c>
      <c r="I1080" s="41">
        <v>807340</v>
      </c>
    </row>
    <row r="1081" spans="1:9" ht="19.5" customHeight="1" x14ac:dyDescent="0.25">
      <c r="A1081" s="35" t="s">
        <v>761</v>
      </c>
      <c r="B1081" s="36">
        <v>904</v>
      </c>
      <c r="C1081" s="38">
        <v>7</v>
      </c>
      <c r="D1081" s="38">
        <v>9</v>
      </c>
      <c r="E1081" s="38" t="s">
        <v>762</v>
      </c>
      <c r="F1081" s="36"/>
      <c r="G1081" s="40">
        <f>G1082</f>
        <v>600295</v>
      </c>
      <c r="H1081" s="40">
        <f t="shared" ref="H1081:I1083" si="303">H1082</f>
        <v>0</v>
      </c>
      <c r="I1081" s="40">
        <f t="shared" si="303"/>
        <v>0</v>
      </c>
    </row>
    <row r="1082" spans="1:9" ht="18.75" customHeight="1" x14ac:dyDescent="0.25">
      <c r="A1082" s="35" t="s">
        <v>112</v>
      </c>
      <c r="B1082" s="36">
        <v>904</v>
      </c>
      <c r="C1082" s="38">
        <v>7</v>
      </c>
      <c r="D1082" s="38">
        <v>9</v>
      </c>
      <c r="E1082" s="38" t="s">
        <v>762</v>
      </c>
      <c r="F1082" s="36">
        <v>200</v>
      </c>
      <c r="G1082" s="40">
        <f>G1083</f>
        <v>600295</v>
      </c>
      <c r="H1082" s="40">
        <f t="shared" si="303"/>
        <v>0</v>
      </c>
      <c r="I1082" s="41">
        <f t="shared" si="303"/>
        <v>0</v>
      </c>
    </row>
    <row r="1083" spans="1:9" ht="34.5" customHeight="1" x14ac:dyDescent="0.25">
      <c r="A1083" s="35" t="s">
        <v>27</v>
      </c>
      <c r="B1083" s="36">
        <v>904</v>
      </c>
      <c r="C1083" s="38">
        <v>7</v>
      </c>
      <c r="D1083" s="38">
        <v>9</v>
      </c>
      <c r="E1083" s="38" t="s">
        <v>762</v>
      </c>
      <c r="F1083" s="36">
        <v>240</v>
      </c>
      <c r="G1083" s="40">
        <f>G1084</f>
        <v>600295</v>
      </c>
      <c r="H1083" s="40">
        <f>H1084</f>
        <v>0</v>
      </c>
      <c r="I1083" s="41">
        <f t="shared" si="303"/>
        <v>0</v>
      </c>
    </row>
    <row r="1084" spans="1:9" ht="21" customHeight="1" x14ac:dyDescent="0.25">
      <c r="A1084" s="35" t="s">
        <v>66</v>
      </c>
      <c r="B1084" s="36">
        <v>904</v>
      </c>
      <c r="C1084" s="38">
        <v>7</v>
      </c>
      <c r="D1084" s="38">
        <v>9</v>
      </c>
      <c r="E1084" s="38" t="s">
        <v>762</v>
      </c>
      <c r="F1084" s="36">
        <v>244</v>
      </c>
      <c r="G1084" s="40">
        <v>600295</v>
      </c>
      <c r="H1084" s="40">
        <v>0</v>
      </c>
      <c r="I1084" s="41">
        <v>0</v>
      </c>
    </row>
    <row r="1085" spans="1:9" ht="34.5" customHeight="1" x14ac:dyDescent="0.25">
      <c r="A1085" s="35" t="s">
        <v>763</v>
      </c>
      <c r="B1085" s="36">
        <v>904</v>
      </c>
      <c r="C1085" s="38">
        <v>7</v>
      </c>
      <c r="D1085" s="38">
        <v>9</v>
      </c>
      <c r="E1085" s="38" t="s">
        <v>764</v>
      </c>
      <c r="F1085" s="36"/>
      <c r="G1085" s="40">
        <f>G1086</f>
        <v>66699</v>
      </c>
      <c r="H1085" s="40">
        <v>0</v>
      </c>
      <c r="I1085" s="41">
        <v>0</v>
      </c>
    </row>
    <row r="1086" spans="1:9" ht="24.75" customHeight="1" x14ac:dyDescent="0.25">
      <c r="A1086" s="35" t="s">
        <v>112</v>
      </c>
      <c r="B1086" s="36">
        <v>904</v>
      </c>
      <c r="C1086" s="38">
        <v>7</v>
      </c>
      <c r="D1086" s="38">
        <v>9</v>
      </c>
      <c r="E1086" s="38" t="s">
        <v>764</v>
      </c>
      <c r="F1086" s="36">
        <v>200</v>
      </c>
      <c r="G1086" s="40">
        <f>G1087</f>
        <v>66699</v>
      </c>
      <c r="H1086" s="40">
        <v>0</v>
      </c>
      <c r="I1086" s="41">
        <v>0</v>
      </c>
    </row>
    <row r="1087" spans="1:9" ht="32.25" customHeight="1" x14ac:dyDescent="0.25">
      <c r="A1087" s="35" t="s">
        <v>27</v>
      </c>
      <c r="B1087" s="36">
        <v>904</v>
      </c>
      <c r="C1087" s="38">
        <v>7</v>
      </c>
      <c r="D1087" s="38">
        <v>9</v>
      </c>
      <c r="E1087" s="38" t="s">
        <v>764</v>
      </c>
      <c r="F1087" s="36">
        <v>240</v>
      </c>
      <c r="G1087" s="40">
        <f>G1088</f>
        <v>66699</v>
      </c>
      <c r="H1087" s="40">
        <v>0</v>
      </c>
      <c r="I1087" s="41">
        <v>0</v>
      </c>
    </row>
    <row r="1088" spans="1:9" ht="21.75" customHeight="1" x14ac:dyDescent="0.25">
      <c r="A1088" s="35" t="s">
        <v>536</v>
      </c>
      <c r="B1088" s="36">
        <v>904</v>
      </c>
      <c r="C1088" s="38">
        <v>7</v>
      </c>
      <c r="D1088" s="38">
        <v>9</v>
      </c>
      <c r="E1088" s="38" t="s">
        <v>764</v>
      </c>
      <c r="F1088" s="36">
        <v>244</v>
      </c>
      <c r="G1088" s="40">
        <v>66699</v>
      </c>
      <c r="H1088" s="40">
        <v>0</v>
      </c>
      <c r="I1088" s="41">
        <v>0</v>
      </c>
    </row>
    <row r="1089" spans="1:9" ht="37.5" customHeight="1" x14ac:dyDescent="0.25">
      <c r="A1089" s="35" t="s">
        <v>537</v>
      </c>
      <c r="B1089" s="36">
        <v>904</v>
      </c>
      <c r="C1089" s="38">
        <v>7</v>
      </c>
      <c r="D1089" s="38">
        <v>9</v>
      </c>
      <c r="E1089" s="38" t="s">
        <v>538</v>
      </c>
      <c r="F1089" s="36"/>
      <c r="G1089" s="40">
        <f>G1090</f>
        <v>130000</v>
      </c>
      <c r="H1089" s="40">
        <f t="shared" ref="H1089:I1092" si="304">H1090</f>
        <v>135000</v>
      </c>
      <c r="I1089" s="41">
        <f t="shared" si="304"/>
        <v>135000</v>
      </c>
    </row>
    <row r="1090" spans="1:9" ht="52.5" customHeight="1" x14ac:dyDescent="0.25">
      <c r="A1090" s="35" t="s">
        <v>168</v>
      </c>
      <c r="B1090" s="36">
        <v>904</v>
      </c>
      <c r="C1090" s="38">
        <v>7</v>
      </c>
      <c r="D1090" s="38">
        <v>9</v>
      </c>
      <c r="E1090" s="38" t="s">
        <v>539</v>
      </c>
      <c r="F1090" s="36"/>
      <c r="G1090" s="40">
        <f>G1091</f>
        <v>130000</v>
      </c>
      <c r="H1090" s="40">
        <f t="shared" si="304"/>
        <v>135000</v>
      </c>
      <c r="I1090" s="41">
        <f t="shared" si="304"/>
        <v>135000</v>
      </c>
    </row>
    <row r="1091" spans="1:9" ht="21.75" customHeight="1" x14ac:dyDescent="0.25">
      <c r="A1091" s="35" t="s">
        <v>112</v>
      </c>
      <c r="B1091" s="36">
        <v>904</v>
      </c>
      <c r="C1091" s="38">
        <v>7</v>
      </c>
      <c r="D1091" s="38">
        <v>9</v>
      </c>
      <c r="E1091" s="38" t="s">
        <v>539</v>
      </c>
      <c r="F1091" s="36">
        <v>200</v>
      </c>
      <c r="G1091" s="40">
        <f>G1092</f>
        <v>130000</v>
      </c>
      <c r="H1091" s="40">
        <f t="shared" si="304"/>
        <v>135000</v>
      </c>
      <c r="I1091" s="41">
        <f t="shared" si="304"/>
        <v>135000</v>
      </c>
    </row>
    <row r="1092" spans="1:9" ht="33" customHeight="1" x14ac:dyDescent="0.25">
      <c r="A1092" s="35" t="s">
        <v>27</v>
      </c>
      <c r="B1092" s="36">
        <v>904</v>
      </c>
      <c r="C1092" s="38">
        <v>7</v>
      </c>
      <c r="D1092" s="38">
        <v>9</v>
      </c>
      <c r="E1092" s="38" t="s">
        <v>539</v>
      </c>
      <c r="F1092" s="36">
        <v>240</v>
      </c>
      <c r="G1092" s="40">
        <f>G1093</f>
        <v>130000</v>
      </c>
      <c r="H1092" s="40">
        <f t="shared" si="304"/>
        <v>135000</v>
      </c>
      <c r="I1092" s="41">
        <f t="shared" si="304"/>
        <v>135000</v>
      </c>
    </row>
    <row r="1093" spans="1:9" ht="21.75" customHeight="1" x14ac:dyDescent="0.25">
      <c r="A1093" s="35" t="s">
        <v>66</v>
      </c>
      <c r="B1093" s="36">
        <v>904</v>
      </c>
      <c r="C1093" s="38">
        <v>7</v>
      </c>
      <c r="D1093" s="38">
        <v>9</v>
      </c>
      <c r="E1093" s="38" t="s">
        <v>539</v>
      </c>
      <c r="F1093" s="36">
        <v>244</v>
      </c>
      <c r="G1093" s="40">
        <v>130000</v>
      </c>
      <c r="H1093" s="40">
        <v>135000</v>
      </c>
      <c r="I1093" s="41">
        <v>135000</v>
      </c>
    </row>
    <row r="1094" spans="1:9" ht="48.75" hidden="1" customHeight="1" x14ac:dyDescent="0.25">
      <c r="A1094" s="35" t="s">
        <v>643</v>
      </c>
      <c r="B1094" s="36">
        <v>904</v>
      </c>
      <c r="C1094" s="38">
        <v>7</v>
      </c>
      <c r="D1094" s="38">
        <v>9</v>
      </c>
      <c r="E1094" s="38" t="s">
        <v>121</v>
      </c>
      <c r="F1094" s="36"/>
      <c r="G1094" s="40">
        <f>G1095</f>
        <v>0</v>
      </c>
      <c r="H1094" s="40">
        <f t="shared" ref="H1094:I1094" si="305">H1095</f>
        <v>0</v>
      </c>
      <c r="I1094" s="41">
        <f t="shared" si="305"/>
        <v>0</v>
      </c>
    </row>
    <row r="1095" spans="1:9" ht="39" hidden="1" customHeight="1" x14ac:dyDescent="0.25">
      <c r="A1095" s="35" t="s">
        <v>644</v>
      </c>
      <c r="B1095" s="36">
        <v>904</v>
      </c>
      <c r="C1095" s="38">
        <v>7</v>
      </c>
      <c r="D1095" s="38">
        <v>9</v>
      </c>
      <c r="E1095" s="38" t="s">
        <v>123</v>
      </c>
      <c r="F1095" s="36"/>
      <c r="G1095" s="40">
        <f>G1096+G1101</f>
        <v>0</v>
      </c>
      <c r="H1095" s="40">
        <f t="shared" ref="H1095:I1095" si="306">H1096+H1101</f>
        <v>0</v>
      </c>
      <c r="I1095" s="41">
        <f t="shared" si="306"/>
        <v>0</v>
      </c>
    </row>
    <row r="1096" spans="1:9" ht="41.25" hidden="1" customHeight="1" x14ac:dyDescent="0.25">
      <c r="A1096" s="35" t="s">
        <v>645</v>
      </c>
      <c r="B1096" s="36">
        <v>904</v>
      </c>
      <c r="C1096" s="38">
        <v>7</v>
      </c>
      <c r="D1096" s="38">
        <v>9</v>
      </c>
      <c r="E1096" s="38" t="s">
        <v>235</v>
      </c>
      <c r="F1096" s="36"/>
      <c r="G1096" s="40">
        <f>G1097</f>
        <v>0</v>
      </c>
      <c r="H1096" s="40">
        <f t="shared" ref="H1096:I1099" si="307">H1097</f>
        <v>0</v>
      </c>
      <c r="I1096" s="41">
        <f t="shared" si="307"/>
        <v>0</v>
      </c>
    </row>
    <row r="1097" spans="1:9" ht="52.5" hidden="1" customHeight="1" x14ac:dyDescent="0.25">
      <c r="A1097" s="35" t="s">
        <v>646</v>
      </c>
      <c r="B1097" s="36">
        <v>904</v>
      </c>
      <c r="C1097" s="38">
        <v>7</v>
      </c>
      <c r="D1097" s="38">
        <v>9</v>
      </c>
      <c r="E1097" s="38" t="s">
        <v>236</v>
      </c>
      <c r="F1097" s="36"/>
      <c r="G1097" s="40">
        <f>G1098</f>
        <v>0</v>
      </c>
      <c r="H1097" s="40">
        <f t="shared" si="307"/>
        <v>0</v>
      </c>
      <c r="I1097" s="41">
        <f t="shared" si="307"/>
        <v>0</v>
      </c>
    </row>
    <row r="1098" spans="1:9" ht="38.25" hidden="1" customHeight="1" x14ac:dyDescent="0.25">
      <c r="A1098" s="35" t="s">
        <v>112</v>
      </c>
      <c r="B1098" s="36">
        <v>904</v>
      </c>
      <c r="C1098" s="38">
        <v>7</v>
      </c>
      <c r="D1098" s="38">
        <v>9</v>
      </c>
      <c r="E1098" s="38" t="s">
        <v>236</v>
      </c>
      <c r="F1098" s="36">
        <v>200</v>
      </c>
      <c r="G1098" s="40">
        <f>G1099</f>
        <v>0</v>
      </c>
      <c r="H1098" s="40">
        <f t="shared" si="307"/>
        <v>0</v>
      </c>
      <c r="I1098" s="41">
        <f t="shared" si="307"/>
        <v>0</v>
      </c>
    </row>
    <row r="1099" spans="1:9" ht="45.75" hidden="1" customHeight="1" x14ac:dyDescent="0.25">
      <c r="A1099" s="35" t="s">
        <v>27</v>
      </c>
      <c r="B1099" s="36">
        <v>904</v>
      </c>
      <c r="C1099" s="38">
        <v>7</v>
      </c>
      <c r="D1099" s="38">
        <v>9</v>
      </c>
      <c r="E1099" s="38" t="s">
        <v>236</v>
      </c>
      <c r="F1099" s="36">
        <v>240</v>
      </c>
      <c r="G1099" s="40">
        <f>G1100</f>
        <v>0</v>
      </c>
      <c r="H1099" s="40">
        <f t="shared" si="307"/>
        <v>0</v>
      </c>
      <c r="I1099" s="41">
        <f t="shared" si="307"/>
        <v>0</v>
      </c>
    </row>
    <row r="1100" spans="1:9" ht="35.25" hidden="1" customHeight="1" x14ac:dyDescent="0.25">
      <c r="A1100" s="35" t="s">
        <v>647</v>
      </c>
      <c r="B1100" s="36">
        <v>904</v>
      </c>
      <c r="C1100" s="38">
        <v>7</v>
      </c>
      <c r="D1100" s="38">
        <v>9</v>
      </c>
      <c r="E1100" s="38" t="s">
        <v>236</v>
      </c>
      <c r="F1100" s="36">
        <v>242</v>
      </c>
      <c r="G1100" s="40">
        <v>0</v>
      </c>
      <c r="H1100" s="40">
        <v>0</v>
      </c>
      <c r="I1100" s="41">
        <v>0</v>
      </c>
    </row>
    <row r="1101" spans="1:9" ht="42.75" hidden="1" customHeight="1" x14ac:dyDescent="0.25">
      <c r="A1101" s="35" t="s">
        <v>648</v>
      </c>
      <c r="B1101" s="36">
        <v>904</v>
      </c>
      <c r="C1101" s="38">
        <v>7</v>
      </c>
      <c r="D1101" s="38">
        <v>9</v>
      </c>
      <c r="E1101" s="38" t="s">
        <v>131</v>
      </c>
      <c r="F1101" s="36"/>
      <c r="G1101" s="40">
        <f>G1102</f>
        <v>0</v>
      </c>
      <c r="H1101" s="40">
        <f t="shared" ref="H1101:I1104" si="308">H1102</f>
        <v>0</v>
      </c>
      <c r="I1101" s="41">
        <f t="shared" si="308"/>
        <v>0</v>
      </c>
    </row>
    <row r="1102" spans="1:9" ht="52.5" hidden="1" customHeight="1" x14ac:dyDescent="0.25">
      <c r="A1102" s="35" t="s">
        <v>646</v>
      </c>
      <c r="B1102" s="36">
        <v>904</v>
      </c>
      <c r="C1102" s="38">
        <v>7</v>
      </c>
      <c r="D1102" s="38">
        <v>9</v>
      </c>
      <c r="E1102" s="38" t="s">
        <v>238</v>
      </c>
      <c r="F1102" s="36"/>
      <c r="G1102" s="40">
        <f>G1103</f>
        <v>0</v>
      </c>
      <c r="H1102" s="40">
        <f t="shared" si="308"/>
        <v>0</v>
      </c>
      <c r="I1102" s="41">
        <f t="shared" si="308"/>
        <v>0</v>
      </c>
    </row>
    <row r="1103" spans="1:9" ht="28.5" hidden="1" customHeight="1" x14ac:dyDescent="0.25">
      <c r="A1103" s="35" t="s">
        <v>112</v>
      </c>
      <c r="B1103" s="36">
        <v>904</v>
      </c>
      <c r="C1103" s="38">
        <v>7</v>
      </c>
      <c r="D1103" s="38">
        <v>9</v>
      </c>
      <c r="E1103" s="38" t="s">
        <v>238</v>
      </c>
      <c r="F1103" s="36">
        <v>200</v>
      </c>
      <c r="G1103" s="40">
        <f>G1104</f>
        <v>0</v>
      </c>
      <c r="H1103" s="40">
        <f t="shared" si="308"/>
        <v>0</v>
      </c>
      <c r="I1103" s="41">
        <f t="shared" si="308"/>
        <v>0</v>
      </c>
    </row>
    <row r="1104" spans="1:9" ht="36.75" hidden="1" customHeight="1" x14ac:dyDescent="0.25">
      <c r="A1104" s="35" t="s">
        <v>27</v>
      </c>
      <c r="B1104" s="36">
        <v>904</v>
      </c>
      <c r="C1104" s="38">
        <v>7</v>
      </c>
      <c r="D1104" s="38">
        <v>9</v>
      </c>
      <c r="E1104" s="38" t="s">
        <v>238</v>
      </c>
      <c r="F1104" s="36">
        <v>240</v>
      </c>
      <c r="G1104" s="40">
        <f>G1105</f>
        <v>0</v>
      </c>
      <c r="H1104" s="40">
        <f t="shared" si="308"/>
        <v>0</v>
      </c>
      <c r="I1104" s="41">
        <f t="shared" si="308"/>
        <v>0</v>
      </c>
    </row>
    <row r="1105" spans="1:9" ht="23.25" hidden="1" customHeight="1" x14ac:dyDescent="0.25">
      <c r="A1105" s="35" t="s">
        <v>647</v>
      </c>
      <c r="B1105" s="36">
        <v>904</v>
      </c>
      <c r="C1105" s="38">
        <v>7</v>
      </c>
      <c r="D1105" s="38">
        <v>9</v>
      </c>
      <c r="E1105" s="38" t="s">
        <v>238</v>
      </c>
      <c r="F1105" s="36">
        <v>242</v>
      </c>
      <c r="G1105" s="40">
        <v>0</v>
      </c>
      <c r="H1105" s="40">
        <v>0</v>
      </c>
      <c r="I1105" s="41">
        <v>0</v>
      </c>
    </row>
    <row r="1106" spans="1:9" ht="21" customHeight="1" x14ac:dyDescent="0.25">
      <c r="A1106" s="35" t="s">
        <v>352</v>
      </c>
      <c r="B1106" s="36">
        <v>904</v>
      </c>
      <c r="C1106" s="38">
        <v>10</v>
      </c>
      <c r="D1106" s="38"/>
      <c r="E1106" s="38"/>
      <c r="F1106" s="36"/>
      <c r="G1106" s="40">
        <f>G1107+G1126</f>
        <v>7368335.4199999999</v>
      </c>
      <c r="H1106" s="40">
        <f t="shared" ref="H1106:I1106" si="309">H1107+H1126</f>
        <v>7399398.9800000004</v>
      </c>
      <c r="I1106" s="41">
        <f t="shared" si="309"/>
        <v>7402018.9800000004</v>
      </c>
    </row>
    <row r="1107" spans="1:9" ht="21" customHeight="1" x14ac:dyDescent="0.25">
      <c r="A1107" s="35" t="s">
        <v>450</v>
      </c>
      <c r="B1107" s="36">
        <v>904</v>
      </c>
      <c r="C1107" s="38">
        <v>10</v>
      </c>
      <c r="D1107" s="38">
        <v>3</v>
      </c>
      <c r="E1107" s="38"/>
      <c r="F1107" s="36"/>
      <c r="G1107" s="40">
        <f>G1108</f>
        <v>5570335.4199999999</v>
      </c>
      <c r="H1107" s="40">
        <f t="shared" ref="H1107:I1109" si="310">H1108</f>
        <v>5601398.9800000004</v>
      </c>
      <c r="I1107" s="41">
        <f t="shared" si="310"/>
        <v>5604018.9800000004</v>
      </c>
    </row>
    <row r="1108" spans="1:9" ht="33.75" customHeight="1" x14ac:dyDescent="0.25">
      <c r="A1108" s="35" t="s">
        <v>480</v>
      </c>
      <c r="B1108" s="36">
        <v>904</v>
      </c>
      <c r="C1108" s="38">
        <v>10</v>
      </c>
      <c r="D1108" s="38">
        <v>3</v>
      </c>
      <c r="E1108" s="38" t="s">
        <v>481</v>
      </c>
      <c r="F1108" s="36"/>
      <c r="G1108" s="40">
        <f>G1109</f>
        <v>5570335.4199999999</v>
      </c>
      <c r="H1108" s="40">
        <f t="shared" si="310"/>
        <v>5601398.9800000004</v>
      </c>
      <c r="I1108" s="41">
        <f t="shared" si="310"/>
        <v>5604018.9800000004</v>
      </c>
    </row>
    <row r="1109" spans="1:9" ht="38.25" customHeight="1" x14ac:dyDescent="0.25">
      <c r="A1109" s="35" t="s">
        <v>542</v>
      </c>
      <c r="B1109" s="36">
        <v>904</v>
      </c>
      <c r="C1109" s="38">
        <v>10</v>
      </c>
      <c r="D1109" s="38">
        <v>3</v>
      </c>
      <c r="E1109" s="38" t="s">
        <v>511</v>
      </c>
      <c r="F1109" s="36"/>
      <c r="G1109" s="40">
        <f>G1110</f>
        <v>5570335.4199999999</v>
      </c>
      <c r="H1109" s="40">
        <f t="shared" si="310"/>
        <v>5601398.9800000004</v>
      </c>
      <c r="I1109" s="41">
        <f t="shared" si="310"/>
        <v>5604018.9800000004</v>
      </c>
    </row>
    <row r="1110" spans="1:9" ht="21.75" customHeight="1" x14ac:dyDescent="0.25">
      <c r="A1110" s="35" t="s">
        <v>557</v>
      </c>
      <c r="B1110" s="36">
        <v>904</v>
      </c>
      <c r="C1110" s="38">
        <v>10</v>
      </c>
      <c r="D1110" s="38">
        <v>3</v>
      </c>
      <c r="E1110" s="38" t="s">
        <v>558</v>
      </c>
      <c r="F1110" s="36"/>
      <c r="G1110" s="40">
        <f>G1111+G1115+G1122</f>
        <v>5570335.4199999999</v>
      </c>
      <c r="H1110" s="40">
        <f t="shared" ref="H1110:I1110" si="311">H1111+H1115+H1122</f>
        <v>5601398.9800000004</v>
      </c>
      <c r="I1110" s="41">
        <f t="shared" si="311"/>
        <v>5604018.9800000004</v>
      </c>
    </row>
    <row r="1111" spans="1:9" ht="60.75" customHeight="1" x14ac:dyDescent="0.25">
      <c r="A1111" s="35" t="s">
        <v>559</v>
      </c>
      <c r="B1111" s="36">
        <v>904</v>
      </c>
      <c r="C1111" s="38">
        <v>10</v>
      </c>
      <c r="D1111" s="38">
        <v>3</v>
      </c>
      <c r="E1111" s="38" t="s">
        <v>560</v>
      </c>
      <c r="F1111" s="36"/>
      <c r="G1111" s="40">
        <f>G1112</f>
        <v>62967</v>
      </c>
      <c r="H1111" s="40">
        <f t="shared" ref="H1111:I1113" si="312">H1112</f>
        <v>65485</v>
      </c>
      <c r="I1111" s="41">
        <f t="shared" si="312"/>
        <v>68105</v>
      </c>
    </row>
    <row r="1112" spans="1:9" ht="17.25" customHeight="1" x14ac:dyDescent="0.25">
      <c r="A1112" s="35" t="s">
        <v>361</v>
      </c>
      <c r="B1112" s="36">
        <v>904</v>
      </c>
      <c r="C1112" s="38">
        <v>10</v>
      </c>
      <c r="D1112" s="38">
        <v>3</v>
      </c>
      <c r="E1112" s="38" t="s">
        <v>560</v>
      </c>
      <c r="F1112" s="36">
        <v>300</v>
      </c>
      <c r="G1112" s="40">
        <f>G1113</f>
        <v>62967</v>
      </c>
      <c r="H1112" s="40">
        <f t="shared" si="312"/>
        <v>65485</v>
      </c>
      <c r="I1112" s="41">
        <f t="shared" si="312"/>
        <v>68105</v>
      </c>
    </row>
    <row r="1113" spans="1:9" ht="21" customHeight="1" x14ac:dyDescent="0.25">
      <c r="A1113" s="35" t="s">
        <v>389</v>
      </c>
      <c r="B1113" s="36">
        <v>904</v>
      </c>
      <c r="C1113" s="38">
        <v>10</v>
      </c>
      <c r="D1113" s="38">
        <v>3</v>
      </c>
      <c r="E1113" s="38" t="s">
        <v>560</v>
      </c>
      <c r="F1113" s="36">
        <v>320</v>
      </c>
      <c r="G1113" s="40">
        <f>G1114</f>
        <v>62967</v>
      </c>
      <c r="H1113" s="40">
        <f t="shared" si="312"/>
        <v>65485</v>
      </c>
      <c r="I1113" s="41">
        <f t="shared" si="312"/>
        <v>68105</v>
      </c>
    </row>
    <row r="1114" spans="1:9" ht="36" customHeight="1" x14ac:dyDescent="0.25">
      <c r="A1114" s="35" t="s">
        <v>640</v>
      </c>
      <c r="B1114" s="36">
        <v>904</v>
      </c>
      <c r="C1114" s="38">
        <v>10</v>
      </c>
      <c r="D1114" s="38">
        <v>3</v>
      </c>
      <c r="E1114" s="38" t="s">
        <v>560</v>
      </c>
      <c r="F1114" s="36">
        <v>321</v>
      </c>
      <c r="G1114" s="40">
        <v>62967</v>
      </c>
      <c r="H1114" s="40">
        <v>65485</v>
      </c>
      <c r="I1114" s="41">
        <v>68105</v>
      </c>
    </row>
    <row r="1115" spans="1:9" ht="52.5" customHeight="1" x14ac:dyDescent="0.25">
      <c r="A1115" s="35" t="s">
        <v>563</v>
      </c>
      <c r="B1115" s="36">
        <v>904</v>
      </c>
      <c r="C1115" s="38">
        <v>10</v>
      </c>
      <c r="D1115" s="38">
        <v>3</v>
      </c>
      <c r="E1115" s="38" t="s">
        <v>564</v>
      </c>
      <c r="F1115" s="36"/>
      <c r="G1115" s="40">
        <f>G1116+G1119</f>
        <v>4180000</v>
      </c>
      <c r="H1115" s="40">
        <f t="shared" ref="H1115:I1115" si="313">H1116+H1119</f>
        <v>4180000</v>
      </c>
      <c r="I1115" s="41">
        <f t="shared" si="313"/>
        <v>4180000</v>
      </c>
    </row>
    <row r="1116" spans="1:9" ht="24" customHeight="1" x14ac:dyDescent="0.25">
      <c r="A1116" s="35" t="s">
        <v>112</v>
      </c>
      <c r="B1116" s="36">
        <v>904</v>
      </c>
      <c r="C1116" s="38">
        <v>10</v>
      </c>
      <c r="D1116" s="38">
        <v>3</v>
      </c>
      <c r="E1116" s="38" t="s">
        <v>564</v>
      </c>
      <c r="F1116" s="36">
        <v>200</v>
      </c>
      <c r="G1116" s="40">
        <f>G1117</f>
        <v>4040000</v>
      </c>
      <c r="H1116" s="40">
        <f t="shared" ref="H1116:I1117" si="314">H1117</f>
        <v>4040000</v>
      </c>
      <c r="I1116" s="41">
        <f t="shared" si="314"/>
        <v>4040000</v>
      </c>
    </row>
    <row r="1117" spans="1:9" ht="33" customHeight="1" x14ac:dyDescent="0.25">
      <c r="A1117" s="35" t="s">
        <v>27</v>
      </c>
      <c r="B1117" s="36">
        <v>904</v>
      </c>
      <c r="C1117" s="38">
        <v>10</v>
      </c>
      <c r="D1117" s="38">
        <v>3</v>
      </c>
      <c r="E1117" s="38" t="s">
        <v>564</v>
      </c>
      <c r="F1117" s="36">
        <v>240</v>
      </c>
      <c r="G1117" s="40">
        <f>G1118</f>
        <v>4040000</v>
      </c>
      <c r="H1117" s="40">
        <f t="shared" si="314"/>
        <v>4040000</v>
      </c>
      <c r="I1117" s="41">
        <f t="shared" si="314"/>
        <v>4040000</v>
      </c>
    </row>
    <row r="1118" spans="1:9" ht="28.5" customHeight="1" x14ac:dyDescent="0.25">
      <c r="A1118" s="35" t="s">
        <v>66</v>
      </c>
      <c r="B1118" s="36">
        <v>904</v>
      </c>
      <c r="C1118" s="38">
        <v>10</v>
      </c>
      <c r="D1118" s="38">
        <v>3</v>
      </c>
      <c r="E1118" s="38" t="s">
        <v>564</v>
      </c>
      <c r="F1118" s="36">
        <v>244</v>
      </c>
      <c r="G1118" s="40">
        <v>4040000</v>
      </c>
      <c r="H1118" s="40">
        <v>4040000</v>
      </c>
      <c r="I1118" s="41">
        <v>4040000</v>
      </c>
    </row>
    <row r="1119" spans="1:9" ht="21" customHeight="1" x14ac:dyDescent="0.25">
      <c r="A1119" s="35" t="s">
        <v>361</v>
      </c>
      <c r="B1119" s="36">
        <v>904</v>
      </c>
      <c r="C1119" s="38">
        <v>10</v>
      </c>
      <c r="D1119" s="38">
        <v>3</v>
      </c>
      <c r="E1119" s="38" t="s">
        <v>564</v>
      </c>
      <c r="F1119" s="36">
        <v>300</v>
      </c>
      <c r="G1119" s="40">
        <f>G1120</f>
        <v>140000</v>
      </c>
      <c r="H1119" s="40">
        <f t="shared" ref="H1119:I1120" si="315">H1120</f>
        <v>140000</v>
      </c>
      <c r="I1119" s="41">
        <f t="shared" si="315"/>
        <v>140000</v>
      </c>
    </row>
    <row r="1120" spans="1:9" ht="23.25" customHeight="1" x14ac:dyDescent="0.25">
      <c r="A1120" s="35" t="s">
        <v>561</v>
      </c>
      <c r="B1120" s="36">
        <v>904</v>
      </c>
      <c r="C1120" s="38">
        <v>10</v>
      </c>
      <c r="D1120" s="38">
        <v>3</v>
      </c>
      <c r="E1120" s="38" t="s">
        <v>564</v>
      </c>
      <c r="F1120" s="36">
        <v>310</v>
      </c>
      <c r="G1120" s="40">
        <f>G1121</f>
        <v>140000</v>
      </c>
      <c r="H1120" s="40">
        <f t="shared" si="315"/>
        <v>140000</v>
      </c>
      <c r="I1120" s="41">
        <f t="shared" si="315"/>
        <v>140000</v>
      </c>
    </row>
    <row r="1121" spans="1:9" ht="36.75" customHeight="1" x14ac:dyDescent="0.25">
      <c r="A1121" s="35" t="s">
        <v>562</v>
      </c>
      <c r="B1121" s="36">
        <v>904</v>
      </c>
      <c r="C1121" s="38">
        <v>10</v>
      </c>
      <c r="D1121" s="38">
        <v>3</v>
      </c>
      <c r="E1121" s="38" t="s">
        <v>564</v>
      </c>
      <c r="F1121" s="36">
        <v>313</v>
      </c>
      <c r="G1121" s="40">
        <v>140000</v>
      </c>
      <c r="H1121" s="40">
        <v>140000</v>
      </c>
      <c r="I1121" s="41">
        <v>140000</v>
      </c>
    </row>
    <row r="1122" spans="1:9" ht="39.75" customHeight="1" x14ac:dyDescent="0.25">
      <c r="A1122" s="35" t="s">
        <v>641</v>
      </c>
      <c r="B1122" s="36">
        <v>904</v>
      </c>
      <c r="C1122" s="38">
        <v>10</v>
      </c>
      <c r="D1122" s="38">
        <v>3</v>
      </c>
      <c r="E1122" s="38" t="s">
        <v>565</v>
      </c>
      <c r="F1122" s="36"/>
      <c r="G1122" s="40">
        <f>G1123</f>
        <v>1327368.42</v>
      </c>
      <c r="H1122" s="40">
        <f t="shared" ref="H1122:I1124" si="316">H1123</f>
        <v>1355913.98</v>
      </c>
      <c r="I1122" s="25">
        <f t="shared" si="316"/>
        <v>1355913.98</v>
      </c>
    </row>
    <row r="1123" spans="1:9" ht="22.5" customHeight="1" x14ac:dyDescent="0.25">
      <c r="A1123" s="35" t="s">
        <v>112</v>
      </c>
      <c r="B1123" s="36">
        <v>904</v>
      </c>
      <c r="C1123" s="36">
        <v>10</v>
      </c>
      <c r="D1123" s="38">
        <v>3</v>
      </c>
      <c r="E1123" s="38" t="s">
        <v>565</v>
      </c>
      <c r="F1123" s="36">
        <v>200</v>
      </c>
      <c r="G1123" s="40">
        <f>G1124</f>
        <v>1327368.42</v>
      </c>
      <c r="H1123" s="40">
        <f t="shared" si="316"/>
        <v>1355913.98</v>
      </c>
      <c r="I1123" s="41">
        <f t="shared" si="316"/>
        <v>1355913.98</v>
      </c>
    </row>
    <row r="1124" spans="1:9" ht="30" customHeight="1" x14ac:dyDescent="0.25">
      <c r="A1124" s="35" t="s">
        <v>27</v>
      </c>
      <c r="B1124" s="36">
        <v>904</v>
      </c>
      <c r="C1124" s="36">
        <v>10</v>
      </c>
      <c r="D1124" s="38">
        <v>3</v>
      </c>
      <c r="E1124" s="38" t="s">
        <v>565</v>
      </c>
      <c r="F1124" s="36">
        <v>240</v>
      </c>
      <c r="G1124" s="40">
        <f>G1125</f>
        <v>1327368.42</v>
      </c>
      <c r="H1124" s="40">
        <f t="shared" si="316"/>
        <v>1355913.98</v>
      </c>
      <c r="I1124" s="41">
        <f t="shared" si="316"/>
        <v>1355913.98</v>
      </c>
    </row>
    <row r="1125" spans="1:9" ht="22.5" customHeight="1" x14ac:dyDescent="0.25">
      <c r="A1125" s="35" t="s">
        <v>66</v>
      </c>
      <c r="B1125" s="36">
        <v>904</v>
      </c>
      <c r="C1125" s="36">
        <v>10</v>
      </c>
      <c r="D1125" s="38">
        <v>3</v>
      </c>
      <c r="E1125" s="38" t="s">
        <v>565</v>
      </c>
      <c r="F1125" s="36">
        <v>244</v>
      </c>
      <c r="G1125" s="40">
        <v>1327368.42</v>
      </c>
      <c r="H1125" s="40">
        <v>1355913.98</v>
      </c>
      <c r="I1125" s="41">
        <v>1355913.98</v>
      </c>
    </row>
    <row r="1126" spans="1:9" ht="22.5" customHeight="1" x14ac:dyDescent="0.25">
      <c r="A1126" s="35" t="s">
        <v>566</v>
      </c>
      <c r="B1126" s="36">
        <v>904</v>
      </c>
      <c r="C1126" s="36">
        <v>10</v>
      </c>
      <c r="D1126" s="38">
        <v>4</v>
      </c>
      <c r="E1126" s="44"/>
      <c r="F1126" s="44"/>
      <c r="G1126" s="64">
        <f>G1127</f>
        <v>1798000</v>
      </c>
      <c r="H1126" s="64">
        <f>H1127</f>
        <v>1798000</v>
      </c>
      <c r="I1126" s="65">
        <f>I1127</f>
        <v>1798000</v>
      </c>
    </row>
    <row r="1127" spans="1:9" ht="39.75" customHeight="1" x14ac:dyDescent="0.25">
      <c r="A1127" s="35" t="s">
        <v>480</v>
      </c>
      <c r="B1127" s="36">
        <v>904</v>
      </c>
      <c r="C1127" s="36">
        <v>10</v>
      </c>
      <c r="D1127" s="38">
        <v>4</v>
      </c>
      <c r="E1127" s="38" t="s">
        <v>481</v>
      </c>
      <c r="F1127" s="36"/>
      <c r="G1127" s="64">
        <f>G1128</f>
        <v>1798000</v>
      </c>
      <c r="H1127" s="64">
        <f t="shared" ref="H1127:I1128" si="317">H1128</f>
        <v>1798000</v>
      </c>
      <c r="I1127" s="65">
        <f t="shared" si="317"/>
        <v>1798000</v>
      </c>
    </row>
    <row r="1128" spans="1:9" ht="29.25" customHeight="1" x14ac:dyDescent="0.25">
      <c r="A1128" s="35" t="s">
        <v>542</v>
      </c>
      <c r="B1128" s="36">
        <v>904</v>
      </c>
      <c r="C1128" s="36">
        <v>10</v>
      </c>
      <c r="D1128" s="38">
        <v>4</v>
      </c>
      <c r="E1128" s="38" t="s">
        <v>511</v>
      </c>
      <c r="F1128" s="36"/>
      <c r="G1128" s="64">
        <f>G1129</f>
        <v>1798000</v>
      </c>
      <c r="H1128" s="64">
        <f t="shared" si="317"/>
        <v>1798000</v>
      </c>
      <c r="I1128" s="65">
        <f t="shared" si="317"/>
        <v>1798000</v>
      </c>
    </row>
    <row r="1129" spans="1:9" ht="21" customHeight="1" x14ac:dyDescent="0.25">
      <c r="A1129" s="35" t="s">
        <v>567</v>
      </c>
      <c r="B1129" s="36">
        <v>904</v>
      </c>
      <c r="C1129" s="36">
        <v>10</v>
      </c>
      <c r="D1129" s="38">
        <v>4</v>
      </c>
      <c r="E1129" s="38" t="s">
        <v>558</v>
      </c>
      <c r="F1129" s="36"/>
      <c r="G1129" s="64">
        <f>G1130+G1137</f>
        <v>1798000</v>
      </c>
      <c r="H1129" s="64">
        <f>H1130+H1137</f>
        <v>1798000</v>
      </c>
      <c r="I1129" s="65">
        <f>I1130+I1137</f>
        <v>1798000</v>
      </c>
    </row>
    <row r="1130" spans="1:9" ht="189.75" customHeight="1" x14ac:dyDescent="0.25">
      <c r="A1130" s="45" t="s">
        <v>568</v>
      </c>
      <c r="B1130" s="36">
        <v>904</v>
      </c>
      <c r="C1130" s="36">
        <v>10</v>
      </c>
      <c r="D1130" s="38">
        <v>4</v>
      </c>
      <c r="E1130" s="38" t="s">
        <v>569</v>
      </c>
      <c r="F1130" s="36"/>
      <c r="G1130" s="64">
        <f>G1131+G1134</f>
        <v>451000</v>
      </c>
      <c r="H1130" s="64">
        <f t="shared" ref="H1130:I1130" si="318">H1131+H1134</f>
        <v>451000</v>
      </c>
      <c r="I1130" s="65">
        <f t="shared" si="318"/>
        <v>451000</v>
      </c>
    </row>
    <row r="1131" spans="1:9" ht="21" customHeight="1" x14ac:dyDescent="0.25">
      <c r="A1131" s="45" t="s">
        <v>112</v>
      </c>
      <c r="B1131" s="36">
        <v>904</v>
      </c>
      <c r="C1131" s="36">
        <v>10</v>
      </c>
      <c r="D1131" s="38">
        <v>4</v>
      </c>
      <c r="E1131" s="38" t="s">
        <v>569</v>
      </c>
      <c r="F1131" s="36">
        <v>200</v>
      </c>
      <c r="G1131" s="64">
        <f>G1132</f>
        <v>74000</v>
      </c>
      <c r="H1131" s="64">
        <f t="shared" ref="H1131:I1132" si="319">H1132</f>
        <v>74000</v>
      </c>
      <c r="I1131" s="65">
        <f t="shared" si="319"/>
        <v>74000</v>
      </c>
    </row>
    <row r="1132" spans="1:9" ht="33.75" customHeight="1" x14ac:dyDescent="0.25">
      <c r="A1132" s="45" t="s">
        <v>27</v>
      </c>
      <c r="B1132" s="36">
        <v>904</v>
      </c>
      <c r="C1132" s="36">
        <v>10</v>
      </c>
      <c r="D1132" s="38">
        <v>4</v>
      </c>
      <c r="E1132" s="38" t="s">
        <v>569</v>
      </c>
      <c r="F1132" s="36">
        <v>240</v>
      </c>
      <c r="G1132" s="64">
        <f>G1133</f>
        <v>74000</v>
      </c>
      <c r="H1132" s="64">
        <f t="shared" si="319"/>
        <v>74000</v>
      </c>
      <c r="I1132" s="65">
        <f t="shared" si="319"/>
        <v>74000</v>
      </c>
    </row>
    <row r="1133" spans="1:9" ht="20.25" customHeight="1" x14ac:dyDescent="0.25">
      <c r="A1133" s="45" t="s">
        <v>66</v>
      </c>
      <c r="B1133" s="36">
        <v>904</v>
      </c>
      <c r="C1133" s="36">
        <v>10</v>
      </c>
      <c r="D1133" s="38">
        <v>4</v>
      </c>
      <c r="E1133" s="38" t="s">
        <v>569</v>
      </c>
      <c r="F1133" s="36">
        <v>244</v>
      </c>
      <c r="G1133" s="64">
        <v>74000</v>
      </c>
      <c r="H1133" s="64">
        <v>74000</v>
      </c>
      <c r="I1133" s="65">
        <v>74000</v>
      </c>
    </row>
    <row r="1134" spans="1:9" ht="23.25" customHeight="1" x14ac:dyDescent="0.25">
      <c r="A1134" s="35" t="s">
        <v>361</v>
      </c>
      <c r="B1134" s="36">
        <v>904</v>
      </c>
      <c r="C1134" s="36">
        <v>10</v>
      </c>
      <c r="D1134" s="38">
        <v>4</v>
      </c>
      <c r="E1134" s="38" t="s">
        <v>569</v>
      </c>
      <c r="F1134" s="36">
        <v>300</v>
      </c>
      <c r="G1134" s="40">
        <f>G1135</f>
        <v>377000</v>
      </c>
      <c r="H1134" s="40">
        <f t="shared" ref="H1134:I1134" si="320">H1135</f>
        <v>377000</v>
      </c>
      <c r="I1134" s="41">
        <f t="shared" si="320"/>
        <v>377000</v>
      </c>
    </row>
    <row r="1135" spans="1:9" ht="20.25" customHeight="1" x14ac:dyDescent="0.25">
      <c r="A1135" s="35" t="s">
        <v>561</v>
      </c>
      <c r="B1135" s="36">
        <v>904</v>
      </c>
      <c r="C1135" s="36">
        <v>10</v>
      </c>
      <c r="D1135" s="38">
        <v>4</v>
      </c>
      <c r="E1135" s="38" t="s">
        <v>569</v>
      </c>
      <c r="F1135" s="36">
        <v>310</v>
      </c>
      <c r="G1135" s="40">
        <f t="shared" ref="G1135:I1135" si="321">G1136</f>
        <v>377000</v>
      </c>
      <c r="H1135" s="40">
        <f t="shared" si="321"/>
        <v>377000</v>
      </c>
      <c r="I1135" s="41">
        <f t="shared" si="321"/>
        <v>377000</v>
      </c>
    </row>
    <row r="1136" spans="1:9" ht="33.75" customHeight="1" x14ac:dyDescent="0.25">
      <c r="A1136" s="35" t="s">
        <v>562</v>
      </c>
      <c r="B1136" s="36">
        <v>904</v>
      </c>
      <c r="C1136" s="36">
        <v>10</v>
      </c>
      <c r="D1136" s="38">
        <v>4</v>
      </c>
      <c r="E1136" s="38" t="s">
        <v>569</v>
      </c>
      <c r="F1136" s="36">
        <v>313</v>
      </c>
      <c r="G1136" s="40">
        <v>377000</v>
      </c>
      <c r="H1136" s="40">
        <v>377000</v>
      </c>
      <c r="I1136" s="41">
        <v>377000</v>
      </c>
    </row>
    <row r="1137" spans="1:9" ht="63" customHeight="1" x14ac:dyDescent="0.25">
      <c r="A1137" s="35" t="s">
        <v>570</v>
      </c>
      <c r="B1137" s="36">
        <v>904</v>
      </c>
      <c r="C1137" s="36">
        <v>10</v>
      </c>
      <c r="D1137" s="38">
        <v>4</v>
      </c>
      <c r="E1137" s="38" t="s">
        <v>571</v>
      </c>
      <c r="F1137" s="36"/>
      <c r="G1137" s="40">
        <f>G1138+G1141</f>
        <v>1347000</v>
      </c>
      <c r="H1137" s="40">
        <f t="shared" ref="H1137:I1137" si="322">H1138+H1141</f>
        <v>1347000</v>
      </c>
      <c r="I1137" s="41">
        <f t="shared" si="322"/>
        <v>1347000</v>
      </c>
    </row>
    <row r="1138" spans="1:9" ht="18" customHeight="1" x14ac:dyDescent="0.25">
      <c r="A1138" s="35" t="s">
        <v>112</v>
      </c>
      <c r="B1138" s="36">
        <v>904</v>
      </c>
      <c r="C1138" s="36">
        <v>10</v>
      </c>
      <c r="D1138" s="38">
        <v>4</v>
      </c>
      <c r="E1138" s="38" t="s">
        <v>571</v>
      </c>
      <c r="F1138" s="36">
        <v>200</v>
      </c>
      <c r="G1138" s="40">
        <f>G1139</f>
        <v>26000</v>
      </c>
      <c r="H1138" s="40">
        <f t="shared" ref="H1138:I1139" si="323">H1139</f>
        <v>26000</v>
      </c>
      <c r="I1138" s="41">
        <f t="shared" si="323"/>
        <v>26000</v>
      </c>
    </row>
    <row r="1139" spans="1:9" ht="34.5" customHeight="1" x14ac:dyDescent="0.25">
      <c r="A1139" s="35" t="s">
        <v>27</v>
      </c>
      <c r="B1139" s="36">
        <v>904</v>
      </c>
      <c r="C1139" s="36">
        <v>10</v>
      </c>
      <c r="D1139" s="38">
        <v>4</v>
      </c>
      <c r="E1139" s="38" t="s">
        <v>571</v>
      </c>
      <c r="F1139" s="36">
        <v>240</v>
      </c>
      <c r="G1139" s="40">
        <f>G1140</f>
        <v>26000</v>
      </c>
      <c r="H1139" s="40">
        <f t="shared" si="323"/>
        <v>26000</v>
      </c>
      <c r="I1139" s="41">
        <f t="shared" si="323"/>
        <v>26000</v>
      </c>
    </row>
    <row r="1140" spans="1:9" ht="22.5" customHeight="1" x14ac:dyDescent="0.25">
      <c r="A1140" s="35" t="s">
        <v>66</v>
      </c>
      <c r="B1140" s="36">
        <v>904</v>
      </c>
      <c r="C1140" s="36">
        <v>10</v>
      </c>
      <c r="D1140" s="38">
        <v>4</v>
      </c>
      <c r="E1140" s="38" t="s">
        <v>571</v>
      </c>
      <c r="F1140" s="36">
        <v>244</v>
      </c>
      <c r="G1140" s="40">
        <v>26000</v>
      </c>
      <c r="H1140" s="40">
        <v>26000</v>
      </c>
      <c r="I1140" s="41">
        <v>26000</v>
      </c>
    </row>
    <row r="1141" spans="1:9" ht="17.25" customHeight="1" x14ac:dyDescent="0.25">
      <c r="A1141" s="35" t="s">
        <v>361</v>
      </c>
      <c r="B1141" s="36">
        <v>904</v>
      </c>
      <c r="C1141" s="36">
        <v>10</v>
      </c>
      <c r="D1141" s="38">
        <v>4</v>
      </c>
      <c r="E1141" s="38" t="s">
        <v>571</v>
      </c>
      <c r="F1141" s="36">
        <v>300</v>
      </c>
      <c r="G1141" s="40">
        <f>G1142</f>
        <v>1321000</v>
      </c>
      <c r="H1141" s="40">
        <f t="shared" ref="H1141:I1141" si="324">H1142</f>
        <v>1321000</v>
      </c>
      <c r="I1141" s="41">
        <f t="shared" si="324"/>
        <v>1321000</v>
      </c>
    </row>
    <row r="1142" spans="1:9" ht="22.5" customHeight="1" x14ac:dyDescent="0.25">
      <c r="A1142" s="35" t="s">
        <v>389</v>
      </c>
      <c r="B1142" s="36">
        <v>904</v>
      </c>
      <c r="C1142" s="36">
        <v>10</v>
      </c>
      <c r="D1142" s="38">
        <v>4</v>
      </c>
      <c r="E1142" s="38" t="s">
        <v>571</v>
      </c>
      <c r="F1142" s="36">
        <v>320</v>
      </c>
      <c r="G1142" s="40">
        <f>G1143</f>
        <v>1321000</v>
      </c>
      <c r="H1142" s="40">
        <f>H1143</f>
        <v>1321000</v>
      </c>
      <c r="I1142" s="41">
        <f>I1143</f>
        <v>1321000</v>
      </c>
    </row>
    <row r="1143" spans="1:9" ht="32.25" customHeight="1" x14ac:dyDescent="0.25">
      <c r="A1143" s="35" t="s">
        <v>640</v>
      </c>
      <c r="B1143" s="36">
        <v>904</v>
      </c>
      <c r="C1143" s="36">
        <v>10</v>
      </c>
      <c r="D1143" s="38">
        <v>4</v>
      </c>
      <c r="E1143" s="38" t="s">
        <v>571</v>
      </c>
      <c r="F1143" s="36">
        <v>321</v>
      </c>
      <c r="G1143" s="40">
        <v>1321000</v>
      </c>
      <c r="H1143" s="40">
        <v>1321000</v>
      </c>
      <c r="I1143" s="41">
        <v>1321000</v>
      </c>
    </row>
    <row r="1144" spans="1:9" s="97" customFormat="1" ht="21.75" customHeight="1" x14ac:dyDescent="0.25">
      <c r="A1144" s="35" t="s">
        <v>456</v>
      </c>
      <c r="B1144" s="36">
        <v>904</v>
      </c>
      <c r="C1144" s="36">
        <v>11</v>
      </c>
      <c r="D1144" s="38">
        <v>0</v>
      </c>
      <c r="E1144" s="44"/>
      <c r="F1144" s="44"/>
      <c r="G1144" s="40">
        <f t="shared" ref="G1144:I1162" si="325">G1145</f>
        <v>1626851</v>
      </c>
      <c r="H1144" s="40">
        <f t="shared" si="325"/>
        <v>2983851</v>
      </c>
      <c r="I1144" s="41">
        <f t="shared" si="325"/>
        <v>2783851</v>
      </c>
    </row>
    <row r="1145" spans="1:9" ht="19.5" customHeight="1" x14ac:dyDescent="0.25">
      <c r="A1145" s="35" t="s">
        <v>457</v>
      </c>
      <c r="B1145" s="36">
        <v>904</v>
      </c>
      <c r="C1145" s="36">
        <v>11</v>
      </c>
      <c r="D1145" s="38">
        <v>2</v>
      </c>
      <c r="E1145" s="44"/>
      <c r="F1145" s="44"/>
      <c r="G1145" s="24">
        <f t="shared" si="325"/>
        <v>1626851</v>
      </c>
      <c r="H1145" s="40">
        <f t="shared" si="325"/>
        <v>2983851</v>
      </c>
      <c r="I1145" s="41">
        <f t="shared" si="325"/>
        <v>2783851</v>
      </c>
    </row>
    <row r="1146" spans="1:9" ht="52.5" customHeight="1" x14ac:dyDescent="0.25">
      <c r="A1146" s="35" t="s">
        <v>314</v>
      </c>
      <c r="B1146" s="36">
        <v>904</v>
      </c>
      <c r="C1146" s="36">
        <v>11</v>
      </c>
      <c r="D1146" s="38">
        <v>2</v>
      </c>
      <c r="E1146" s="38" t="s">
        <v>315</v>
      </c>
      <c r="F1146" s="36"/>
      <c r="G1146" s="40">
        <f t="shared" si="325"/>
        <v>1626851</v>
      </c>
      <c r="H1146" s="40">
        <f t="shared" si="325"/>
        <v>2983851</v>
      </c>
      <c r="I1146" s="41">
        <f t="shared" si="325"/>
        <v>2783851</v>
      </c>
    </row>
    <row r="1147" spans="1:9" ht="30" customHeight="1" x14ac:dyDescent="0.25">
      <c r="A1147" s="35" t="s">
        <v>458</v>
      </c>
      <c r="B1147" s="36">
        <v>904</v>
      </c>
      <c r="C1147" s="36">
        <v>11</v>
      </c>
      <c r="D1147" s="38">
        <v>2</v>
      </c>
      <c r="E1147" s="38" t="s">
        <v>391</v>
      </c>
      <c r="F1147" s="36"/>
      <c r="G1147" s="40">
        <f>G1148+G1159</f>
        <v>1626851</v>
      </c>
      <c r="H1147" s="40">
        <f>H1148+H1159</f>
        <v>2983851</v>
      </c>
      <c r="I1147" s="41">
        <f>I1148+I1159</f>
        <v>2783851</v>
      </c>
    </row>
    <row r="1148" spans="1:9" ht="35.25" customHeight="1" x14ac:dyDescent="0.25">
      <c r="A1148" s="35" t="s">
        <v>572</v>
      </c>
      <c r="B1148" s="36">
        <v>904</v>
      </c>
      <c r="C1148" s="36">
        <v>11</v>
      </c>
      <c r="D1148" s="38">
        <v>2</v>
      </c>
      <c r="E1148" s="38" t="s">
        <v>554</v>
      </c>
      <c r="F1148" s="36"/>
      <c r="G1148" s="40">
        <f>G1149</f>
        <v>1546851</v>
      </c>
      <c r="H1148" s="40">
        <f t="shared" ref="H1148:I1148" si="326">H1149</f>
        <v>2903851</v>
      </c>
      <c r="I1148" s="41">
        <f t="shared" si="326"/>
        <v>2703851</v>
      </c>
    </row>
    <row r="1149" spans="1:9" ht="51" customHeight="1" x14ac:dyDescent="0.25">
      <c r="A1149" s="35" t="s">
        <v>233</v>
      </c>
      <c r="B1149" s="36">
        <v>904</v>
      </c>
      <c r="C1149" s="36">
        <v>11</v>
      </c>
      <c r="D1149" s="38">
        <v>2</v>
      </c>
      <c r="E1149" s="38" t="s">
        <v>555</v>
      </c>
      <c r="F1149" s="36"/>
      <c r="G1149" s="40">
        <f>G1150+G1154+G1157</f>
        <v>1546851</v>
      </c>
      <c r="H1149" s="40">
        <f t="shared" ref="H1149:I1149" si="327">H1150+H1154+H1157</f>
        <v>2903851</v>
      </c>
      <c r="I1149" s="41">
        <f t="shared" si="327"/>
        <v>2703851</v>
      </c>
    </row>
    <row r="1150" spans="1:9" ht="52.5" customHeight="1" x14ac:dyDescent="0.25">
      <c r="A1150" s="35" t="s">
        <v>91</v>
      </c>
      <c r="B1150" s="36">
        <v>904</v>
      </c>
      <c r="C1150" s="36">
        <v>11</v>
      </c>
      <c r="D1150" s="38">
        <v>2</v>
      </c>
      <c r="E1150" s="38" t="s">
        <v>555</v>
      </c>
      <c r="F1150" s="36">
        <v>100</v>
      </c>
      <c r="G1150" s="40">
        <f>G1151</f>
        <v>781851</v>
      </c>
      <c r="H1150" s="40">
        <f t="shared" ref="H1150:I1150" si="328">H1151</f>
        <v>781851</v>
      </c>
      <c r="I1150" s="41">
        <f t="shared" si="328"/>
        <v>781851</v>
      </c>
    </row>
    <row r="1151" spans="1:9" ht="18.75" customHeight="1" x14ac:dyDescent="0.25">
      <c r="A1151" s="35" t="s">
        <v>137</v>
      </c>
      <c r="B1151" s="36">
        <v>904</v>
      </c>
      <c r="C1151" s="36">
        <v>11</v>
      </c>
      <c r="D1151" s="38">
        <v>2</v>
      </c>
      <c r="E1151" s="38" t="s">
        <v>555</v>
      </c>
      <c r="F1151" s="36">
        <v>110</v>
      </c>
      <c r="G1151" s="40">
        <f>G1152+G1153</f>
        <v>781851</v>
      </c>
      <c r="H1151" s="40">
        <f t="shared" ref="H1151:I1151" si="329">H1152+H1153</f>
        <v>781851</v>
      </c>
      <c r="I1151" s="41">
        <f t="shared" si="329"/>
        <v>781851</v>
      </c>
    </row>
    <row r="1152" spans="1:9" ht="24" customHeight="1" x14ac:dyDescent="0.25">
      <c r="A1152" s="35" t="s">
        <v>138</v>
      </c>
      <c r="B1152" s="36">
        <v>904</v>
      </c>
      <c r="C1152" s="36">
        <v>11</v>
      </c>
      <c r="D1152" s="38">
        <v>2</v>
      </c>
      <c r="E1152" s="38" t="s">
        <v>555</v>
      </c>
      <c r="F1152" s="36">
        <v>111</v>
      </c>
      <c r="G1152" s="40">
        <v>600500</v>
      </c>
      <c r="H1152" s="40">
        <v>600500</v>
      </c>
      <c r="I1152" s="41">
        <v>600500</v>
      </c>
    </row>
    <row r="1153" spans="1:9" ht="36" customHeight="1" x14ac:dyDescent="0.25">
      <c r="A1153" s="35" t="s">
        <v>140</v>
      </c>
      <c r="B1153" s="36">
        <v>904</v>
      </c>
      <c r="C1153" s="36">
        <v>11</v>
      </c>
      <c r="D1153" s="38">
        <v>2</v>
      </c>
      <c r="E1153" s="38" t="s">
        <v>555</v>
      </c>
      <c r="F1153" s="36">
        <v>119</v>
      </c>
      <c r="G1153" s="40">
        <v>181351</v>
      </c>
      <c r="H1153" s="40">
        <v>181351</v>
      </c>
      <c r="I1153" s="41">
        <v>181351</v>
      </c>
    </row>
    <row r="1154" spans="1:9" ht="21" customHeight="1" x14ac:dyDescent="0.25">
      <c r="A1154" s="35" t="s">
        <v>112</v>
      </c>
      <c r="B1154" s="36">
        <v>904</v>
      </c>
      <c r="C1154" s="36">
        <v>11</v>
      </c>
      <c r="D1154" s="38">
        <v>2</v>
      </c>
      <c r="E1154" s="38" t="s">
        <v>555</v>
      </c>
      <c r="F1154" s="36">
        <v>200</v>
      </c>
      <c r="G1154" s="40">
        <f>G1155</f>
        <v>640000</v>
      </c>
      <c r="H1154" s="40">
        <f t="shared" ref="H1154:I1155" si="330">H1155</f>
        <v>1872000</v>
      </c>
      <c r="I1154" s="41">
        <f t="shared" si="330"/>
        <v>1672000</v>
      </c>
    </row>
    <row r="1155" spans="1:9" ht="29.25" customHeight="1" x14ac:dyDescent="0.25">
      <c r="A1155" s="35" t="s">
        <v>27</v>
      </c>
      <c r="B1155" s="36">
        <v>904</v>
      </c>
      <c r="C1155" s="36">
        <v>11</v>
      </c>
      <c r="D1155" s="38">
        <v>2</v>
      </c>
      <c r="E1155" s="38" t="s">
        <v>555</v>
      </c>
      <c r="F1155" s="36">
        <v>240</v>
      </c>
      <c r="G1155" s="40">
        <f>G1156</f>
        <v>640000</v>
      </c>
      <c r="H1155" s="40">
        <f t="shared" si="330"/>
        <v>1872000</v>
      </c>
      <c r="I1155" s="41">
        <f t="shared" si="330"/>
        <v>1672000</v>
      </c>
    </row>
    <row r="1156" spans="1:9" ht="23.25" customHeight="1" x14ac:dyDescent="0.25">
      <c r="A1156" s="35" t="s">
        <v>57</v>
      </c>
      <c r="B1156" s="36">
        <v>904</v>
      </c>
      <c r="C1156" s="36">
        <v>11</v>
      </c>
      <c r="D1156" s="38">
        <v>2</v>
      </c>
      <c r="E1156" s="38" t="s">
        <v>555</v>
      </c>
      <c r="F1156" s="36">
        <v>244</v>
      </c>
      <c r="G1156" s="24">
        <v>640000</v>
      </c>
      <c r="H1156" s="40">
        <v>1872000</v>
      </c>
      <c r="I1156" s="41">
        <v>1672000</v>
      </c>
    </row>
    <row r="1157" spans="1:9" ht="21" customHeight="1" x14ac:dyDescent="0.25">
      <c r="A1157" s="35" t="s">
        <v>344</v>
      </c>
      <c r="B1157" s="36">
        <v>904</v>
      </c>
      <c r="C1157" s="36">
        <v>11</v>
      </c>
      <c r="D1157" s="38">
        <v>2</v>
      </c>
      <c r="E1157" s="38" t="s">
        <v>555</v>
      </c>
      <c r="F1157" s="36">
        <v>300</v>
      </c>
      <c r="G1157" s="40">
        <f>G1158</f>
        <v>125000</v>
      </c>
      <c r="H1157" s="40">
        <f t="shared" ref="H1157:I1157" si="331">H1158</f>
        <v>250000</v>
      </c>
      <c r="I1157" s="41">
        <f t="shared" si="331"/>
        <v>250000</v>
      </c>
    </row>
    <row r="1158" spans="1:9" ht="21" customHeight="1" x14ac:dyDescent="0.25">
      <c r="A1158" s="35" t="s">
        <v>345</v>
      </c>
      <c r="B1158" s="36">
        <v>904</v>
      </c>
      <c r="C1158" s="36">
        <v>11</v>
      </c>
      <c r="D1158" s="38">
        <v>2</v>
      </c>
      <c r="E1158" s="38" t="s">
        <v>555</v>
      </c>
      <c r="F1158" s="36">
        <v>350</v>
      </c>
      <c r="G1158" s="40">
        <v>125000</v>
      </c>
      <c r="H1158" s="40">
        <v>250000</v>
      </c>
      <c r="I1158" s="41">
        <v>250000</v>
      </c>
    </row>
    <row r="1159" spans="1:9" ht="52.5" customHeight="1" x14ac:dyDescent="0.25">
      <c r="A1159" s="35" t="s">
        <v>573</v>
      </c>
      <c r="B1159" s="36">
        <v>904</v>
      </c>
      <c r="C1159" s="36">
        <v>11</v>
      </c>
      <c r="D1159" s="38">
        <v>2</v>
      </c>
      <c r="E1159" s="38" t="s">
        <v>392</v>
      </c>
      <c r="F1159" s="36"/>
      <c r="G1159" s="24">
        <f>G1160</f>
        <v>80000</v>
      </c>
      <c r="H1159" s="40">
        <f t="shared" ref="H1159:I1159" si="332">H1160</f>
        <v>80000</v>
      </c>
      <c r="I1159" s="41">
        <f t="shared" si="332"/>
        <v>80000</v>
      </c>
    </row>
    <row r="1160" spans="1:9" ht="52.5" customHeight="1" x14ac:dyDescent="0.25">
      <c r="A1160" s="35" t="s">
        <v>331</v>
      </c>
      <c r="B1160" s="36">
        <v>904</v>
      </c>
      <c r="C1160" s="36">
        <v>11</v>
      </c>
      <c r="D1160" s="38">
        <v>2</v>
      </c>
      <c r="E1160" s="38" t="s">
        <v>393</v>
      </c>
      <c r="F1160" s="36"/>
      <c r="G1160" s="40">
        <f t="shared" si="325"/>
        <v>80000</v>
      </c>
      <c r="H1160" s="40">
        <f t="shared" si="325"/>
        <v>80000</v>
      </c>
      <c r="I1160" s="41">
        <f t="shared" si="325"/>
        <v>80000</v>
      </c>
    </row>
    <row r="1161" spans="1:9" ht="22.5" customHeight="1" x14ac:dyDescent="0.25">
      <c r="A1161" s="35" t="s">
        <v>112</v>
      </c>
      <c r="B1161" s="36">
        <v>904</v>
      </c>
      <c r="C1161" s="36">
        <v>11</v>
      </c>
      <c r="D1161" s="38">
        <v>2</v>
      </c>
      <c r="E1161" s="38" t="s">
        <v>393</v>
      </c>
      <c r="F1161" s="36">
        <v>200</v>
      </c>
      <c r="G1161" s="40">
        <f t="shared" si="325"/>
        <v>80000</v>
      </c>
      <c r="H1161" s="40">
        <f t="shared" si="325"/>
        <v>80000</v>
      </c>
      <c r="I1161" s="41">
        <f t="shared" si="325"/>
        <v>80000</v>
      </c>
    </row>
    <row r="1162" spans="1:9" ht="34.5" customHeight="1" x14ac:dyDescent="0.25">
      <c r="A1162" s="35" t="s">
        <v>27</v>
      </c>
      <c r="B1162" s="36">
        <v>904</v>
      </c>
      <c r="C1162" s="36">
        <v>11</v>
      </c>
      <c r="D1162" s="38">
        <v>2</v>
      </c>
      <c r="E1162" s="38" t="s">
        <v>393</v>
      </c>
      <c r="F1162" s="36">
        <v>240</v>
      </c>
      <c r="G1162" s="40">
        <f t="shared" si="325"/>
        <v>80000</v>
      </c>
      <c r="H1162" s="40">
        <f>H1163</f>
        <v>80000</v>
      </c>
      <c r="I1162" s="41">
        <f>I1163</f>
        <v>80000</v>
      </c>
    </row>
    <row r="1163" spans="1:9" ht="21.75" customHeight="1" x14ac:dyDescent="0.25">
      <c r="A1163" s="35" t="s">
        <v>66</v>
      </c>
      <c r="B1163" s="36">
        <v>904</v>
      </c>
      <c r="C1163" s="36">
        <v>11</v>
      </c>
      <c r="D1163" s="38">
        <v>2</v>
      </c>
      <c r="E1163" s="38" t="s">
        <v>393</v>
      </c>
      <c r="F1163" s="36">
        <v>244</v>
      </c>
      <c r="G1163" s="24">
        <v>80000</v>
      </c>
      <c r="H1163" s="40">
        <v>80000</v>
      </c>
      <c r="I1163" s="41">
        <v>80000</v>
      </c>
    </row>
    <row r="1164" spans="1:9" ht="21.75" customHeight="1" thickBot="1" x14ac:dyDescent="0.3">
      <c r="A1164" s="35" t="s">
        <v>574</v>
      </c>
      <c r="B1164" s="36"/>
      <c r="C1164" s="38"/>
      <c r="D1164" s="38"/>
      <c r="E1164" s="38"/>
      <c r="F1164" s="36"/>
      <c r="G1164" s="77"/>
      <c r="H1164" s="77">
        <v>18499948.190000001</v>
      </c>
      <c r="I1164" s="78">
        <v>39777503.689999998</v>
      </c>
    </row>
    <row r="1165" spans="1:9" ht="21" customHeight="1" thickBot="1" x14ac:dyDescent="0.3">
      <c r="A1165" s="79" t="s">
        <v>684</v>
      </c>
      <c r="B1165" s="80"/>
      <c r="C1165" s="80"/>
      <c r="D1165" s="80"/>
      <c r="E1165" s="80"/>
      <c r="F1165" s="81"/>
      <c r="G1165" s="82">
        <f>G14+G25+G667+G810</f>
        <v>951515224.06000006</v>
      </c>
      <c r="H1165" s="83">
        <f>H14+H25+H667+H810+H1164</f>
        <v>965788065.92000008</v>
      </c>
      <c r="I1165" s="84">
        <f>I14+I25+I667+I810+I1164</f>
        <v>1021446911.9200001</v>
      </c>
    </row>
    <row r="1166" spans="1:9" ht="52.5" customHeight="1" x14ac:dyDescent="0.25">
      <c r="A1166" s="131" t="s">
        <v>575</v>
      </c>
      <c r="B1166" s="131"/>
      <c r="C1166" s="131"/>
      <c r="D1166" s="131"/>
      <c r="E1166" s="131"/>
      <c r="F1166" s="131"/>
      <c r="G1166" s="131"/>
      <c r="H1166" s="131"/>
      <c r="I1166" s="131"/>
    </row>
    <row r="1167" spans="1:9" ht="33" customHeight="1" x14ac:dyDescent="0.25">
      <c r="A1167" s="86" t="s">
        <v>8</v>
      </c>
      <c r="B1167" s="132" t="s">
        <v>576</v>
      </c>
      <c r="C1167" s="132"/>
      <c r="D1167" s="132"/>
      <c r="E1167" s="132"/>
      <c r="F1167" s="132"/>
      <c r="G1167" s="133" t="s">
        <v>10</v>
      </c>
      <c r="H1167" s="133"/>
      <c r="I1167" s="133"/>
    </row>
    <row r="1168" spans="1:9" ht="63" customHeight="1" x14ac:dyDescent="0.25">
      <c r="A1168" s="85"/>
      <c r="B1168" s="134" t="s">
        <v>577</v>
      </c>
      <c r="C1168" s="134"/>
      <c r="D1168" s="134" t="s">
        <v>578</v>
      </c>
      <c r="E1168" s="134"/>
      <c r="F1168" s="134"/>
      <c r="G1168" s="86" t="s">
        <v>698</v>
      </c>
      <c r="H1168" s="86" t="s">
        <v>699</v>
      </c>
      <c r="I1168" s="86" t="s">
        <v>765</v>
      </c>
    </row>
    <row r="1169" spans="1:9" ht="14.25" customHeight="1" x14ac:dyDescent="0.25">
      <c r="A1169" s="118">
        <v>1</v>
      </c>
      <c r="B1169" s="128">
        <v>2</v>
      </c>
      <c r="C1169" s="128"/>
      <c r="D1169" s="128">
        <v>3</v>
      </c>
      <c r="E1169" s="128"/>
      <c r="F1169" s="128"/>
      <c r="G1169" s="118">
        <v>4</v>
      </c>
      <c r="H1169" s="118">
        <v>5</v>
      </c>
      <c r="I1169" s="118">
        <v>6</v>
      </c>
    </row>
    <row r="1170" spans="1:9" ht="17.25" customHeight="1" x14ac:dyDescent="0.25">
      <c r="A1170" s="99" t="s">
        <v>579</v>
      </c>
      <c r="B1170" s="126" t="s">
        <v>580</v>
      </c>
      <c r="C1170" s="126"/>
      <c r="D1170" s="127" t="s">
        <v>581</v>
      </c>
      <c r="E1170" s="127"/>
      <c r="F1170" s="127"/>
      <c r="G1170" s="100">
        <v>0</v>
      </c>
      <c r="H1170" s="100">
        <v>0</v>
      </c>
      <c r="I1170" s="100">
        <v>0</v>
      </c>
    </row>
    <row r="1171" spans="1:9" ht="19.5" customHeight="1" x14ac:dyDescent="0.25">
      <c r="A1171" s="99" t="s">
        <v>582</v>
      </c>
      <c r="B1171" s="126" t="s">
        <v>580</v>
      </c>
      <c r="C1171" s="126"/>
      <c r="D1171" s="127" t="s">
        <v>583</v>
      </c>
      <c r="E1171" s="127"/>
      <c r="F1171" s="127"/>
      <c r="G1171" s="100">
        <f>G1172</f>
        <v>0</v>
      </c>
      <c r="H1171" s="101">
        <f t="shared" ref="H1171:I1171" si="333">H1172</f>
        <v>0</v>
      </c>
      <c r="I1171" s="101">
        <f t="shared" si="333"/>
        <v>0</v>
      </c>
    </row>
    <row r="1172" spans="1:9" ht="21" customHeight="1" x14ac:dyDescent="0.25">
      <c r="A1172" s="104" t="s">
        <v>584</v>
      </c>
      <c r="B1172" s="126" t="s">
        <v>580</v>
      </c>
      <c r="C1172" s="126"/>
      <c r="D1172" s="127" t="s">
        <v>585</v>
      </c>
      <c r="E1172" s="127"/>
      <c r="F1172" s="127"/>
      <c r="G1172" s="102">
        <f>G1173+G1177</f>
        <v>0</v>
      </c>
      <c r="H1172" s="102">
        <f t="shared" ref="H1172:I1172" si="334">H1173+H1177</f>
        <v>0</v>
      </c>
      <c r="I1172" s="102">
        <f t="shared" si="334"/>
        <v>0</v>
      </c>
    </row>
    <row r="1173" spans="1:9" ht="19.5" customHeight="1" x14ac:dyDescent="0.25">
      <c r="A1173" s="104" t="s">
        <v>586</v>
      </c>
      <c r="B1173" s="126" t="s">
        <v>580</v>
      </c>
      <c r="C1173" s="126"/>
      <c r="D1173" s="127" t="s">
        <v>587</v>
      </c>
      <c r="E1173" s="127"/>
      <c r="F1173" s="127"/>
      <c r="G1173" s="103">
        <f>G1174</f>
        <v>-951515224.05999994</v>
      </c>
      <c r="H1173" s="103">
        <f t="shared" ref="H1173:I1175" si="335">H1174</f>
        <v>-965788065.91999996</v>
      </c>
      <c r="I1173" s="103">
        <f t="shared" si="335"/>
        <v>-1021446911.92</v>
      </c>
    </row>
    <row r="1174" spans="1:9" ht="21.75" customHeight="1" x14ac:dyDescent="0.25">
      <c r="A1174" s="104" t="s">
        <v>588</v>
      </c>
      <c r="B1174" s="126" t="s">
        <v>580</v>
      </c>
      <c r="C1174" s="126"/>
      <c r="D1174" s="127" t="s">
        <v>589</v>
      </c>
      <c r="E1174" s="127"/>
      <c r="F1174" s="127"/>
      <c r="G1174" s="103">
        <f>G1175</f>
        <v>-951515224.05999994</v>
      </c>
      <c r="H1174" s="103">
        <f t="shared" si="335"/>
        <v>-965788065.91999996</v>
      </c>
      <c r="I1174" s="103">
        <f t="shared" si="335"/>
        <v>-1021446911.92</v>
      </c>
    </row>
    <row r="1175" spans="1:9" ht="21" customHeight="1" x14ac:dyDescent="0.25">
      <c r="A1175" s="104" t="s">
        <v>590</v>
      </c>
      <c r="B1175" s="126" t="s">
        <v>580</v>
      </c>
      <c r="C1175" s="126"/>
      <c r="D1175" s="127" t="s">
        <v>591</v>
      </c>
      <c r="E1175" s="127"/>
      <c r="F1175" s="127"/>
      <c r="G1175" s="103">
        <f>G1176</f>
        <v>-951515224.05999994</v>
      </c>
      <c r="H1175" s="103">
        <f t="shared" si="335"/>
        <v>-965788065.91999996</v>
      </c>
      <c r="I1175" s="103">
        <f t="shared" si="335"/>
        <v>-1021446911.92</v>
      </c>
    </row>
    <row r="1176" spans="1:9" ht="21" customHeight="1" x14ac:dyDescent="0.25">
      <c r="A1176" s="104" t="s">
        <v>592</v>
      </c>
      <c r="B1176" s="126" t="s">
        <v>580</v>
      </c>
      <c r="C1176" s="126"/>
      <c r="D1176" s="127" t="s">
        <v>593</v>
      </c>
      <c r="E1176" s="127"/>
      <c r="F1176" s="127"/>
      <c r="G1176" s="103">
        <v>-951515224.05999994</v>
      </c>
      <c r="H1176" s="103">
        <v>-965788065.91999996</v>
      </c>
      <c r="I1176" s="103">
        <v>-1021446911.92</v>
      </c>
    </row>
    <row r="1177" spans="1:9" ht="19.5" customHeight="1" x14ac:dyDescent="0.25">
      <c r="A1177" s="104" t="s">
        <v>594</v>
      </c>
      <c r="B1177" s="126" t="s">
        <v>580</v>
      </c>
      <c r="C1177" s="126"/>
      <c r="D1177" s="127" t="s">
        <v>595</v>
      </c>
      <c r="E1177" s="127"/>
      <c r="F1177" s="127"/>
      <c r="G1177" s="101">
        <f>G1178</f>
        <v>951515224.06000006</v>
      </c>
      <c r="H1177" s="101">
        <f t="shared" ref="H1177:I1179" si="336">H1178</f>
        <v>965788065.92000008</v>
      </c>
      <c r="I1177" s="101">
        <f t="shared" si="336"/>
        <v>1021446911.9200001</v>
      </c>
    </row>
    <row r="1178" spans="1:9" ht="19.5" customHeight="1" x14ac:dyDescent="0.25">
      <c r="A1178" s="104" t="s">
        <v>596</v>
      </c>
      <c r="B1178" s="126" t="s">
        <v>580</v>
      </c>
      <c r="C1178" s="126"/>
      <c r="D1178" s="127" t="s">
        <v>597</v>
      </c>
      <c r="E1178" s="127"/>
      <c r="F1178" s="127"/>
      <c r="G1178" s="101">
        <f>G1179</f>
        <v>951515224.06000006</v>
      </c>
      <c r="H1178" s="101">
        <f t="shared" si="336"/>
        <v>965788065.92000008</v>
      </c>
      <c r="I1178" s="101">
        <f t="shared" si="336"/>
        <v>1021446911.9200001</v>
      </c>
    </row>
    <row r="1179" spans="1:9" ht="19.5" customHeight="1" x14ac:dyDescent="0.25">
      <c r="A1179" s="104" t="s">
        <v>598</v>
      </c>
      <c r="B1179" s="126" t="s">
        <v>580</v>
      </c>
      <c r="C1179" s="126"/>
      <c r="D1179" s="127" t="s">
        <v>599</v>
      </c>
      <c r="E1179" s="127"/>
      <c r="F1179" s="127"/>
      <c r="G1179" s="101">
        <f>G1180</f>
        <v>951515224.06000006</v>
      </c>
      <c r="H1179" s="101">
        <f t="shared" si="336"/>
        <v>965788065.92000008</v>
      </c>
      <c r="I1179" s="101">
        <f t="shared" si="336"/>
        <v>1021446911.9200001</v>
      </c>
    </row>
    <row r="1180" spans="1:9" ht="21" customHeight="1" x14ac:dyDescent="0.25">
      <c r="A1180" s="104" t="s">
        <v>600</v>
      </c>
      <c r="B1180" s="126" t="s">
        <v>580</v>
      </c>
      <c r="C1180" s="126"/>
      <c r="D1180" s="127" t="s">
        <v>601</v>
      </c>
      <c r="E1180" s="127"/>
      <c r="F1180" s="127"/>
      <c r="G1180" s="101">
        <f>G1165</f>
        <v>951515224.06000006</v>
      </c>
      <c r="H1180" s="101">
        <f t="shared" ref="H1180:I1180" si="337">H1165</f>
        <v>965788065.92000008</v>
      </c>
      <c r="I1180" s="101">
        <f t="shared" si="337"/>
        <v>1021446911.9200001</v>
      </c>
    </row>
    <row r="1181" spans="1:9" ht="52.5" customHeight="1" x14ac:dyDescent="0.25">
      <c r="A1181" s="4"/>
      <c r="B1181" s="87"/>
      <c r="C1181" s="87"/>
      <c r="D1181" s="116"/>
      <c r="E1181" s="116"/>
      <c r="F1181" s="116"/>
      <c r="G1181" s="88"/>
      <c r="H1181" s="88"/>
      <c r="I1181" s="88"/>
    </row>
    <row r="1182" spans="1:9" ht="17.25" customHeight="1" x14ac:dyDescent="0.25">
      <c r="A1182" s="4"/>
      <c r="B1182" s="87"/>
      <c r="C1182" s="87"/>
      <c r="D1182" s="116"/>
      <c r="E1182" s="116"/>
      <c r="F1182" s="116"/>
      <c r="G1182" s="88"/>
      <c r="H1182" s="88"/>
      <c r="I1182" s="88"/>
    </row>
    <row r="1183" spans="1:9" ht="32.25" customHeight="1" x14ac:dyDescent="0.25">
      <c r="A1183" s="123" t="s">
        <v>602</v>
      </c>
      <c r="B1183" s="123"/>
      <c r="C1183" s="122" t="s">
        <v>603</v>
      </c>
      <c r="D1183" s="122"/>
      <c r="E1183" s="122"/>
      <c r="F1183" s="122"/>
      <c r="G1183" s="89"/>
      <c r="H1183" s="124" t="s">
        <v>604</v>
      </c>
      <c r="I1183" s="125"/>
    </row>
    <row r="1184" spans="1:9" ht="22.5" customHeight="1" x14ac:dyDescent="0.25">
      <c r="A1184" s="90"/>
      <c r="B1184" s="90"/>
      <c r="C1184" s="91"/>
      <c r="D1184" s="91"/>
      <c r="E1184" s="91"/>
      <c r="F1184" s="91"/>
      <c r="G1184" s="119"/>
      <c r="H1184" s="122" t="s">
        <v>605</v>
      </c>
      <c r="I1184" s="122"/>
    </row>
    <row r="1185" spans="1:12" ht="27" customHeight="1" x14ac:dyDescent="0.25">
      <c r="A1185" s="115"/>
      <c r="B1185" s="92"/>
      <c r="C1185" s="125" t="s">
        <v>606</v>
      </c>
      <c r="D1185" s="125"/>
      <c r="E1185" s="125"/>
      <c r="F1185" s="125"/>
      <c r="G1185" s="119"/>
      <c r="H1185" s="124" t="s">
        <v>694</v>
      </c>
      <c r="I1185" s="125"/>
    </row>
    <row r="1186" spans="1:12" ht="17.25" customHeight="1" x14ac:dyDescent="0.25">
      <c r="A1186" s="115" t="s">
        <v>607</v>
      </c>
      <c r="B1186" s="91"/>
      <c r="C1186" s="91"/>
      <c r="D1186" s="91"/>
      <c r="E1186" s="91"/>
      <c r="F1186" s="91"/>
      <c r="G1186" s="119"/>
      <c r="H1186" s="122" t="s">
        <v>605</v>
      </c>
      <c r="I1186" s="122"/>
    </row>
    <row r="1187" spans="1:12" s="93" customFormat="1" ht="19.5" customHeight="1" x14ac:dyDescent="0.25">
      <c r="A1187" s="90" t="s">
        <v>766</v>
      </c>
      <c r="B1187" s="90"/>
      <c r="C1187" s="90"/>
      <c r="D1187" s="90"/>
      <c r="E1187" s="90"/>
      <c r="F1187" s="90"/>
      <c r="G1187" s="119"/>
      <c r="H1187" s="90"/>
      <c r="I1187" s="90"/>
      <c r="J1187"/>
    </row>
    <row r="1188" spans="1:12" s="93" customFormat="1" x14ac:dyDescent="0.25">
      <c r="G1188" s="94"/>
      <c r="J1188"/>
    </row>
    <row r="1189" spans="1:12" s="93" customFormat="1" x14ac:dyDescent="0.25">
      <c r="G1189" s="94"/>
      <c r="J1189"/>
    </row>
    <row r="1190" spans="1:12" s="93" customFormat="1" x14ac:dyDescent="0.25">
      <c r="G1190" s="94"/>
      <c r="J1190"/>
    </row>
    <row r="1191" spans="1:12" s="93" customFormat="1" x14ac:dyDescent="0.25">
      <c r="G1191" s="94"/>
      <c r="J1191"/>
    </row>
    <row r="1194" spans="1:12" s="93" customFormat="1" x14ac:dyDescent="0.25">
      <c r="G1194" s="95"/>
      <c r="J1194"/>
      <c r="K1194"/>
      <c r="L1194"/>
    </row>
    <row r="1195" spans="1:12" s="93" customFormat="1" x14ac:dyDescent="0.25">
      <c r="G1195" s="96"/>
      <c r="J1195"/>
      <c r="K1195"/>
      <c r="L1195"/>
    </row>
  </sheetData>
  <mergeCells count="49">
    <mergeCell ref="H1186:I1186"/>
    <mergeCell ref="A1183:B1183"/>
    <mergeCell ref="C1183:F1183"/>
    <mergeCell ref="H1183:I1183"/>
    <mergeCell ref="H1184:I1184"/>
    <mergeCell ref="C1185:F1185"/>
    <mergeCell ref="H1185:I1185"/>
    <mergeCell ref="B1178:C1178"/>
    <mergeCell ref="D1178:F1178"/>
    <mergeCell ref="B1179:C1179"/>
    <mergeCell ref="D1179:F1179"/>
    <mergeCell ref="B1180:C1180"/>
    <mergeCell ref="D1180:F1180"/>
    <mergeCell ref="B1175:C1175"/>
    <mergeCell ref="D1175:F1175"/>
    <mergeCell ref="B1176:C1176"/>
    <mergeCell ref="D1176:F1176"/>
    <mergeCell ref="B1177:C1177"/>
    <mergeCell ref="D1177:F1177"/>
    <mergeCell ref="B1172:C1172"/>
    <mergeCell ref="D1172:F1172"/>
    <mergeCell ref="B1173:C1173"/>
    <mergeCell ref="D1173:F1173"/>
    <mergeCell ref="B1174:C1174"/>
    <mergeCell ref="D1174:F1174"/>
    <mergeCell ref="B1169:C1169"/>
    <mergeCell ref="D1169:F1169"/>
    <mergeCell ref="B1170:C1170"/>
    <mergeCell ref="D1170:F1170"/>
    <mergeCell ref="B1171:C1171"/>
    <mergeCell ref="D1171:F1171"/>
    <mergeCell ref="A810:F810"/>
    <mergeCell ref="A1166:I1166"/>
    <mergeCell ref="B1167:F1167"/>
    <mergeCell ref="G1167:I1167"/>
    <mergeCell ref="B1168:C1168"/>
    <mergeCell ref="D1168:F1168"/>
    <mergeCell ref="H6:I6"/>
    <mergeCell ref="A7:I7"/>
    <mergeCell ref="A9:I9"/>
    <mergeCell ref="B11:F11"/>
    <mergeCell ref="G11:I11"/>
    <mergeCell ref="A667:F667"/>
    <mergeCell ref="A2:E2"/>
    <mergeCell ref="H2:I2"/>
    <mergeCell ref="H3:I3"/>
    <mergeCell ref="B4:G4"/>
    <mergeCell ref="H4:I4"/>
    <mergeCell ref="H5:I5"/>
  </mergeCells>
  <pageMargins left="0.82677165354330717" right="0.23622047244094491" top="0.74803149606299213" bottom="0.74803149606299213" header="0.31496062992125984" footer="0.31496062992125984"/>
  <pageSetup paperSize="9" scale="48" fitToHeight="0" orientation="portrait" verticalDpi="0" r:id="rId1"/>
  <rowBreaks count="2" manualBreakCount="2">
    <brk id="1131" max="8" man="1"/>
    <brk id="11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3441-6E91-49E4-8238-A4BD7113586A}">
  <sheetPr>
    <pageSetUpPr fitToPage="1"/>
  </sheetPr>
  <dimension ref="A1:L1195"/>
  <sheetViews>
    <sheetView view="pageBreakPreview" topLeftCell="A10" zoomScale="90" zoomScaleNormal="80" zoomScaleSheetLayoutView="90" zoomScalePageLayoutView="150" workbookViewId="0">
      <pane ySplit="2235" activePane="bottomLeft"/>
      <selection activeCell="I12" sqref="I12"/>
      <selection pane="bottomLeft" activeCell="H5" sqref="H5:I5"/>
    </sheetView>
  </sheetViews>
  <sheetFormatPr defaultRowHeight="15" x14ac:dyDescent="0.25"/>
  <cols>
    <col min="1" max="1" width="81.28515625" style="93" customWidth="1"/>
    <col min="2" max="2" width="11.5703125" style="93" customWidth="1"/>
    <col min="3" max="3" width="7.42578125" style="93" customWidth="1"/>
    <col min="4" max="4" width="6.28515625" style="93" customWidth="1"/>
    <col min="5" max="5" width="13.7109375" style="93" customWidth="1"/>
    <col min="6" max="6" width="8.42578125" style="93" customWidth="1"/>
    <col min="7" max="7" width="20.7109375" style="94" customWidth="1"/>
    <col min="8" max="8" width="22" style="93" customWidth="1"/>
    <col min="9" max="9" width="18.7109375" style="93" customWidth="1"/>
    <col min="10" max="10" width="16.5703125" customWidth="1"/>
    <col min="11" max="11" width="14.28515625" customWidth="1"/>
    <col min="12" max="12" width="15.85546875" customWidth="1"/>
  </cols>
  <sheetData>
    <row r="1" spans="1:10" x14ac:dyDescent="0.25">
      <c r="A1" s="1"/>
      <c r="B1" s="2"/>
      <c r="C1" s="2"/>
      <c r="D1" s="3"/>
      <c r="E1" s="3"/>
      <c r="F1" s="3"/>
      <c r="G1" s="3"/>
      <c r="H1" s="4"/>
      <c r="I1" s="4"/>
    </row>
    <row r="2" spans="1:10" ht="25.5" customHeight="1" x14ac:dyDescent="0.25">
      <c r="A2" s="137" t="s">
        <v>0</v>
      </c>
      <c r="B2" s="137"/>
      <c r="C2" s="137"/>
      <c r="D2" s="137"/>
      <c r="E2" s="137"/>
      <c r="F2" s="5"/>
      <c r="G2" s="5"/>
      <c r="H2" s="138" t="s">
        <v>1</v>
      </c>
      <c r="I2" s="138"/>
    </row>
    <row r="3" spans="1:10" ht="63" customHeight="1" x14ac:dyDescent="0.25">
      <c r="A3" s="6" t="s">
        <v>2</v>
      </c>
      <c r="B3" s="5"/>
      <c r="C3" s="5"/>
      <c r="D3" s="5"/>
      <c r="E3" s="5"/>
      <c r="F3" s="5"/>
      <c r="G3" s="2"/>
      <c r="H3" s="123" t="s">
        <v>3</v>
      </c>
      <c r="I3" s="123"/>
    </row>
    <row r="4" spans="1:10" ht="36.75" customHeight="1" x14ac:dyDescent="0.25">
      <c r="A4" s="4"/>
      <c r="B4" s="139"/>
      <c r="C4" s="139"/>
      <c r="D4" s="139"/>
      <c r="E4" s="139"/>
      <c r="F4" s="139"/>
      <c r="G4" s="139"/>
      <c r="H4" s="140" t="s">
        <v>4</v>
      </c>
      <c r="I4" s="140"/>
    </row>
    <row r="5" spans="1:10" ht="21.75" customHeight="1" x14ac:dyDescent="0.25">
      <c r="A5" s="4"/>
      <c r="B5" s="2"/>
      <c r="C5" s="2"/>
      <c r="D5" s="2"/>
      <c r="E5" s="2"/>
      <c r="F5" s="2"/>
      <c r="G5" s="2"/>
      <c r="H5" s="141" t="s">
        <v>5</v>
      </c>
      <c r="I5" s="141"/>
    </row>
    <row r="6" spans="1:10" ht="21" customHeight="1" x14ac:dyDescent="0.25">
      <c r="A6" s="4"/>
      <c r="B6" s="4"/>
      <c r="C6" s="4"/>
      <c r="D6" s="4"/>
      <c r="E6" s="4"/>
      <c r="F6" s="4"/>
      <c r="G6" s="108"/>
      <c r="H6" s="142" t="s">
        <v>695</v>
      </c>
      <c r="I6" s="143"/>
    </row>
    <row r="7" spans="1:10" ht="15.75" x14ac:dyDescent="0.25">
      <c r="A7" s="131" t="s">
        <v>608</v>
      </c>
      <c r="B7" s="131"/>
      <c r="C7" s="131"/>
      <c r="D7" s="131"/>
      <c r="E7" s="131"/>
      <c r="F7" s="131"/>
      <c r="G7" s="131"/>
      <c r="H7" s="131"/>
      <c r="I7" s="131"/>
    </row>
    <row r="8" spans="1:10" x14ac:dyDescent="0.25">
      <c r="A8" s="4"/>
      <c r="B8" s="108"/>
      <c r="C8" s="108"/>
      <c r="D8" s="108"/>
      <c r="E8" s="108"/>
      <c r="F8" s="108"/>
      <c r="G8" s="108"/>
      <c r="H8" s="108"/>
      <c r="I8" s="108"/>
    </row>
    <row r="9" spans="1:10" ht="18.75" x14ac:dyDescent="0.3">
      <c r="A9" s="144" t="s">
        <v>767</v>
      </c>
      <c r="B9" s="144"/>
      <c r="C9" s="144"/>
      <c r="D9" s="144"/>
      <c r="E9" s="144"/>
      <c r="F9" s="144"/>
      <c r="G9" s="144"/>
      <c r="H9" s="144"/>
      <c r="I9" s="144"/>
    </row>
    <row r="10" spans="1:10" ht="15.75" thickBot="1" x14ac:dyDescent="0.3">
      <c r="A10" s="4"/>
      <c r="B10" s="4"/>
      <c r="C10" s="4"/>
      <c r="D10" s="4"/>
      <c r="E10" s="4"/>
      <c r="F10" s="4"/>
      <c r="G10" s="108"/>
      <c r="H10" s="4"/>
      <c r="I10" s="7" t="s">
        <v>7</v>
      </c>
    </row>
    <row r="11" spans="1:10" x14ac:dyDescent="0.25">
      <c r="A11" s="8" t="s">
        <v>8</v>
      </c>
      <c r="B11" s="145" t="s">
        <v>9</v>
      </c>
      <c r="C11" s="145"/>
      <c r="D11" s="145"/>
      <c r="E11" s="145"/>
      <c r="F11" s="145"/>
      <c r="G11" s="146" t="s">
        <v>10</v>
      </c>
      <c r="H11" s="146"/>
      <c r="I11" s="147"/>
    </row>
    <row r="12" spans="1:10" ht="63.75" x14ac:dyDescent="0.25">
      <c r="A12" s="9"/>
      <c r="B12" s="107" t="s">
        <v>11</v>
      </c>
      <c r="C12" s="107" t="s">
        <v>12</v>
      </c>
      <c r="D12" s="107" t="s">
        <v>13</v>
      </c>
      <c r="E12" s="107" t="s">
        <v>14</v>
      </c>
      <c r="F12" s="10" t="s">
        <v>15</v>
      </c>
      <c r="G12" s="11" t="s">
        <v>698</v>
      </c>
      <c r="H12" s="11" t="s">
        <v>699</v>
      </c>
      <c r="I12" s="12" t="s">
        <v>700</v>
      </c>
    </row>
    <row r="13" spans="1:10" x14ac:dyDescent="0.25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5">
        <v>9</v>
      </c>
    </row>
    <row r="14" spans="1:10" x14ac:dyDescent="0.25">
      <c r="A14" s="16" t="s">
        <v>16</v>
      </c>
      <c r="B14" s="17">
        <v>901</v>
      </c>
      <c r="C14" s="18"/>
      <c r="D14" s="18"/>
      <c r="E14" s="18"/>
      <c r="F14" s="18"/>
      <c r="G14" s="19">
        <f t="shared" ref="G14:I20" si="0">G15</f>
        <v>105000</v>
      </c>
      <c r="H14" s="19">
        <f t="shared" si="0"/>
        <v>105000</v>
      </c>
      <c r="I14" s="20">
        <f t="shared" si="0"/>
        <v>105000</v>
      </c>
      <c r="J14" s="21"/>
    </row>
    <row r="15" spans="1:10" x14ac:dyDescent="0.25">
      <c r="A15" s="22" t="s">
        <v>17</v>
      </c>
      <c r="B15" s="18">
        <v>901</v>
      </c>
      <c r="C15" s="23" t="s">
        <v>18</v>
      </c>
      <c r="D15" s="23" t="s">
        <v>19</v>
      </c>
      <c r="E15" s="18"/>
      <c r="F15" s="18"/>
      <c r="G15" s="24">
        <f t="shared" si="0"/>
        <v>105000</v>
      </c>
      <c r="H15" s="24">
        <f t="shared" si="0"/>
        <v>105000</v>
      </c>
      <c r="I15" s="25">
        <f t="shared" si="0"/>
        <v>105000</v>
      </c>
    </row>
    <row r="16" spans="1:10" ht="30" x14ac:dyDescent="0.25">
      <c r="A16" s="26" t="s">
        <v>20</v>
      </c>
      <c r="B16" s="18">
        <v>901</v>
      </c>
      <c r="C16" s="23" t="s">
        <v>18</v>
      </c>
      <c r="D16" s="23" t="s">
        <v>21</v>
      </c>
      <c r="E16" s="18"/>
      <c r="F16" s="18"/>
      <c r="G16" s="24">
        <f t="shared" si="0"/>
        <v>105000</v>
      </c>
      <c r="H16" s="24">
        <f t="shared" si="0"/>
        <v>105000</v>
      </c>
      <c r="I16" s="25">
        <f t="shared" si="0"/>
        <v>105000</v>
      </c>
    </row>
    <row r="17" spans="1:11" x14ac:dyDescent="0.25">
      <c r="A17" s="26" t="s">
        <v>23</v>
      </c>
      <c r="B17" s="18">
        <v>901</v>
      </c>
      <c r="C17" s="23" t="s">
        <v>18</v>
      </c>
      <c r="D17" s="23" t="s">
        <v>21</v>
      </c>
      <c r="E17" s="18" t="s">
        <v>22</v>
      </c>
      <c r="F17" s="18"/>
      <c r="G17" s="24">
        <f t="shared" si="0"/>
        <v>105000</v>
      </c>
      <c r="H17" s="24">
        <f t="shared" si="0"/>
        <v>105000</v>
      </c>
      <c r="I17" s="25">
        <f t="shared" si="0"/>
        <v>105000</v>
      </c>
    </row>
    <row r="18" spans="1:11" x14ac:dyDescent="0.25">
      <c r="A18" s="26" t="s">
        <v>23</v>
      </c>
      <c r="B18" s="18">
        <v>901</v>
      </c>
      <c r="C18" s="23" t="s">
        <v>18</v>
      </c>
      <c r="D18" s="23" t="s">
        <v>21</v>
      </c>
      <c r="E18" s="18" t="s">
        <v>22</v>
      </c>
      <c r="F18" s="18"/>
      <c r="G18" s="24">
        <f t="shared" si="0"/>
        <v>105000</v>
      </c>
      <c r="H18" s="24">
        <f t="shared" si="0"/>
        <v>105000</v>
      </c>
      <c r="I18" s="25">
        <f t="shared" si="0"/>
        <v>105000</v>
      </c>
    </row>
    <row r="19" spans="1:11" x14ac:dyDescent="0.25">
      <c r="A19" s="26" t="s">
        <v>23</v>
      </c>
      <c r="B19" s="18">
        <v>901</v>
      </c>
      <c r="C19" s="23" t="s">
        <v>18</v>
      </c>
      <c r="D19" s="23" t="s">
        <v>21</v>
      </c>
      <c r="E19" s="18" t="s">
        <v>22</v>
      </c>
      <c r="F19" s="18"/>
      <c r="G19" s="24">
        <f t="shared" si="0"/>
        <v>105000</v>
      </c>
      <c r="H19" s="24">
        <f t="shared" si="0"/>
        <v>105000</v>
      </c>
      <c r="I19" s="25">
        <f>I20</f>
        <v>105000</v>
      </c>
    </row>
    <row r="20" spans="1:11" ht="46.5" customHeight="1" x14ac:dyDescent="0.25">
      <c r="A20" s="26" t="s">
        <v>24</v>
      </c>
      <c r="B20" s="18">
        <v>901</v>
      </c>
      <c r="C20" s="23" t="s">
        <v>18</v>
      </c>
      <c r="D20" s="23" t="s">
        <v>21</v>
      </c>
      <c r="E20" s="18" t="s">
        <v>25</v>
      </c>
      <c r="F20" s="18"/>
      <c r="G20" s="24">
        <f>G21</f>
        <v>105000</v>
      </c>
      <c r="H20" s="24">
        <f t="shared" si="0"/>
        <v>105000</v>
      </c>
      <c r="I20" s="25">
        <f t="shared" si="0"/>
        <v>105000</v>
      </c>
    </row>
    <row r="21" spans="1:11" ht="23.25" customHeight="1" x14ac:dyDescent="0.25">
      <c r="A21" s="27" t="s">
        <v>26</v>
      </c>
      <c r="B21" s="18">
        <v>901</v>
      </c>
      <c r="C21" s="23" t="s">
        <v>18</v>
      </c>
      <c r="D21" s="28">
        <v>3</v>
      </c>
      <c r="E21" s="18" t="s">
        <v>25</v>
      </c>
      <c r="F21" s="18">
        <v>200</v>
      </c>
      <c r="G21" s="24">
        <f>G22</f>
        <v>105000</v>
      </c>
      <c r="H21" s="24">
        <f>H22</f>
        <v>105000</v>
      </c>
      <c r="I21" s="25">
        <f>I22</f>
        <v>105000</v>
      </c>
    </row>
    <row r="22" spans="1:11" ht="27.75" customHeight="1" x14ac:dyDescent="0.25">
      <c r="A22" s="27" t="s">
        <v>27</v>
      </c>
      <c r="B22" s="18">
        <v>901</v>
      </c>
      <c r="C22" s="23" t="s">
        <v>18</v>
      </c>
      <c r="D22" s="28">
        <v>3</v>
      </c>
      <c r="E22" s="18" t="s">
        <v>25</v>
      </c>
      <c r="F22" s="18">
        <v>240</v>
      </c>
      <c r="G22" s="24">
        <f>G23+G24</f>
        <v>105000</v>
      </c>
      <c r="H22" s="24">
        <f>H23+H24</f>
        <v>105000</v>
      </c>
      <c r="I22" s="25">
        <f>I23+I24</f>
        <v>105000</v>
      </c>
    </row>
    <row r="23" spans="1:11" ht="17.25" customHeight="1" x14ac:dyDescent="0.25">
      <c r="A23" s="29" t="s">
        <v>28</v>
      </c>
      <c r="B23" s="18">
        <v>901</v>
      </c>
      <c r="C23" s="23" t="s">
        <v>18</v>
      </c>
      <c r="D23" s="28">
        <v>3</v>
      </c>
      <c r="E23" s="18" t="s">
        <v>25</v>
      </c>
      <c r="F23" s="18">
        <v>242</v>
      </c>
      <c r="G23" s="24">
        <v>60000</v>
      </c>
      <c r="H23" s="24">
        <v>60000</v>
      </c>
      <c r="I23" s="25">
        <v>60000</v>
      </c>
    </row>
    <row r="24" spans="1:11" ht="17.25" customHeight="1" x14ac:dyDescent="0.25">
      <c r="A24" s="27" t="s">
        <v>29</v>
      </c>
      <c r="B24" s="18">
        <v>901</v>
      </c>
      <c r="C24" s="23" t="s">
        <v>18</v>
      </c>
      <c r="D24" s="28">
        <v>3</v>
      </c>
      <c r="E24" s="18" t="s">
        <v>25</v>
      </c>
      <c r="F24" s="18">
        <v>244</v>
      </c>
      <c r="G24" s="24">
        <v>45000</v>
      </c>
      <c r="H24" s="24">
        <v>45000</v>
      </c>
      <c r="I24" s="25">
        <v>45000</v>
      </c>
    </row>
    <row r="25" spans="1:11" ht="19.5" customHeight="1" x14ac:dyDescent="0.25">
      <c r="A25" s="30" t="s">
        <v>30</v>
      </c>
      <c r="B25" s="17">
        <v>902</v>
      </c>
      <c r="C25" s="31"/>
      <c r="D25" s="32"/>
      <c r="E25" s="17"/>
      <c r="F25" s="17"/>
      <c r="G25" s="19">
        <f>G26+G193+G270+G344+G428+G465+G502+G574</f>
        <v>455489015.71000004</v>
      </c>
      <c r="H25" s="19">
        <f>H26+H193+H270+H344+H428+H465+H502+H574</f>
        <v>506337937.00999999</v>
      </c>
      <c r="I25" s="19">
        <f>I26+I193+I270+I344+I428+I465+I502+I574</f>
        <v>533755846.50999999</v>
      </c>
      <c r="J25" s="33"/>
      <c r="K25" s="34"/>
    </row>
    <row r="26" spans="1:11" x14ac:dyDescent="0.25">
      <c r="A26" s="35" t="s">
        <v>17</v>
      </c>
      <c r="B26" s="36">
        <v>902</v>
      </c>
      <c r="C26" s="37" t="s">
        <v>18</v>
      </c>
      <c r="D26" s="38">
        <v>0</v>
      </c>
      <c r="E26" s="39"/>
      <c r="F26" s="36"/>
      <c r="G26" s="40">
        <f>G27+G37+G94+G101</f>
        <v>112682979</v>
      </c>
      <c r="H26" s="40">
        <f t="shared" ref="H26:I26" si="1">H27+H37+H94+H101</f>
        <v>112664176</v>
      </c>
      <c r="I26" s="41">
        <f t="shared" si="1"/>
        <v>113587803</v>
      </c>
    </row>
    <row r="27" spans="1:11" ht="30" x14ac:dyDescent="0.25">
      <c r="A27" s="35" t="s">
        <v>31</v>
      </c>
      <c r="B27" s="36">
        <v>902</v>
      </c>
      <c r="C27" s="37" t="s">
        <v>18</v>
      </c>
      <c r="D27" s="38">
        <v>2</v>
      </c>
      <c r="E27" s="42"/>
      <c r="F27" s="36"/>
      <c r="G27" s="40">
        <f t="shared" ref="G27:I32" si="2">G28</f>
        <v>6097956</v>
      </c>
      <c r="H27" s="40">
        <f t="shared" si="2"/>
        <v>6049956</v>
      </c>
      <c r="I27" s="41">
        <f t="shared" si="2"/>
        <v>6097956</v>
      </c>
    </row>
    <row r="28" spans="1:11" x14ac:dyDescent="0.25">
      <c r="A28" s="43" t="s">
        <v>23</v>
      </c>
      <c r="B28" s="36">
        <v>902</v>
      </c>
      <c r="C28" s="37" t="s">
        <v>18</v>
      </c>
      <c r="D28" s="38">
        <v>2</v>
      </c>
      <c r="E28" s="36" t="s">
        <v>32</v>
      </c>
      <c r="F28" s="36"/>
      <c r="G28" s="40">
        <f t="shared" si="2"/>
        <v>6097956</v>
      </c>
      <c r="H28" s="40">
        <f t="shared" si="2"/>
        <v>6049956</v>
      </c>
      <c r="I28" s="41">
        <f t="shared" si="2"/>
        <v>6097956</v>
      </c>
    </row>
    <row r="29" spans="1:11" x14ac:dyDescent="0.25">
      <c r="A29" s="43" t="s">
        <v>23</v>
      </c>
      <c r="B29" s="36">
        <v>902</v>
      </c>
      <c r="C29" s="37" t="s">
        <v>18</v>
      </c>
      <c r="D29" s="38">
        <v>2</v>
      </c>
      <c r="E29" s="36" t="s">
        <v>22</v>
      </c>
      <c r="F29" s="36"/>
      <c r="G29" s="40">
        <f t="shared" si="2"/>
        <v>6097956</v>
      </c>
      <c r="H29" s="40">
        <f t="shared" si="2"/>
        <v>6049956</v>
      </c>
      <c r="I29" s="41">
        <f t="shared" si="2"/>
        <v>6097956</v>
      </c>
    </row>
    <row r="30" spans="1:11" x14ac:dyDescent="0.25">
      <c r="A30" s="43" t="s">
        <v>23</v>
      </c>
      <c r="B30" s="36">
        <v>902</v>
      </c>
      <c r="C30" s="37" t="s">
        <v>18</v>
      </c>
      <c r="D30" s="38">
        <v>2</v>
      </c>
      <c r="E30" s="36" t="s">
        <v>22</v>
      </c>
      <c r="F30" s="36"/>
      <c r="G30" s="40">
        <f t="shared" si="2"/>
        <v>6097956</v>
      </c>
      <c r="H30" s="40">
        <f t="shared" si="2"/>
        <v>6049956</v>
      </c>
      <c r="I30" s="41">
        <f t="shared" si="2"/>
        <v>6097956</v>
      </c>
    </row>
    <row r="31" spans="1:11" x14ac:dyDescent="0.25">
      <c r="A31" s="35" t="s">
        <v>33</v>
      </c>
      <c r="B31" s="36">
        <v>902</v>
      </c>
      <c r="C31" s="37" t="s">
        <v>18</v>
      </c>
      <c r="D31" s="38">
        <v>2</v>
      </c>
      <c r="E31" s="44" t="s">
        <v>34</v>
      </c>
      <c r="F31" s="36"/>
      <c r="G31" s="40">
        <f t="shared" si="2"/>
        <v>6097956</v>
      </c>
      <c r="H31" s="40">
        <f t="shared" si="2"/>
        <v>6049956</v>
      </c>
      <c r="I31" s="41">
        <f t="shared" si="2"/>
        <v>6097956</v>
      </c>
    </row>
    <row r="32" spans="1:11" ht="44.25" customHeight="1" x14ac:dyDescent="0.25">
      <c r="A32" s="43" t="s">
        <v>35</v>
      </c>
      <c r="B32" s="36">
        <v>902</v>
      </c>
      <c r="C32" s="37" t="s">
        <v>18</v>
      </c>
      <c r="D32" s="38">
        <v>2</v>
      </c>
      <c r="E32" s="44" t="s">
        <v>34</v>
      </c>
      <c r="F32" s="36">
        <v>100</v>
      </c>
      <c r="G32" s="40">
        <f t="shared" si="2"/>
        <v>6097956</v>
      </c>
      <c r="H32" s="40">
        <f t="shared" si="2"/>
        <v>6049956</v>
      </c>
      <c r="I32" s="41">
        <f t="shared" si="2"/>
        <v>6097956</v>
      </c>
    </row>
    <row r="33" spans="1:9" ht="21.75" customHeight="1" x14ac:dyDescent="0.25">
      <c r="A33" s="43" t="s">
        <v>36</v>
      </c>
      <c r="B33" s="36">
        <v>902</v>
      </c>
      <c r="C33" s="37" t="s">
        <v>18</v>
      </c>
      <c r="D33" s="38">
        <v>2</v>
      </c>
      <c r="E33" s="44" t="s">
        <v>34</v>
      </c>
      <c r="F33" s="36">
        <v>120</v>
      </c>
      <c r="G33" s="40">
        <f>G34+G35+G36</f>
        <v>6097956</v>
      </c>
      <c r="H33" s="40">
        <f>H34+H35+H36</f>
        <v>6049956</v>
      </c>
      <c r="I33" s="41">
        <f t="shared" ref="I33" si="3">I34+I35+I36</f>
        <v>6097956</v>
      </c>
    </row>
    <row r="34" spans="1:9" ht="18" customHeight="1" x14ac:dyDescent="0.25">
      <c r="A34" s="35" t="s">
        <v>37</v>
      </c>
      <c r="B34" s="36">
        <v>902</v>
      </c>
      <c r="C34" s="37" t="s">
        <v>18</v>
      </c>
      <c r="D34" s="38">
        <v>2</v>
      </c>
      <c r="E34" s="44" t="s">
        <v>34</v>
      </c>
      <c r="F34" s="36">
        <v>121</v>
      </c>
      <c r="G34" s="40">
        <v>4978137</v>
      </c>
      <c r="H34" s="40">
        <v>4978137</v>
      </c>
      <c r="I34" s="41">
        <v>4978137</v>
      </c>
    </row>
    <row r="35" spans="1:9" ht="30" x14ac:dyDescent="0.25">
      <c r="A35" s="35" t="s">
        <v>38</v>
      </c>
      <c r="B35" s="36">
        <v>902</v>
      </c>
      <c r="C35" s="37" t="s">
        <v>18</v>
      </c>
      <c r="D35" s="38">
        <v>2</v>
      </c>
      <c r="E35" s="44" t="s">
        <v>34</v>
      </c>
      <c r="F35" s="36">
        <v>122</v>
      </c>
      <c r="G35" s="40">
        <v>48000</v>
      </c>
      <c r="H35" s="40">
        <v>0</v>
      </c>
      <c r="I35" s="41">
        <v>48000</v>
      </c>
    </row>
    <row r="36" spans="1:9" ht="29.25" customHeight="1" x14ac:dyDescent="0.25">
      <c r="A36" s="35" t="s">
        <v>39</v>
      </c>
      <c r="B36" s="36">
        <v>902</v>
      </c>
      <c r="C36" s="37" t="s">
        <v>18</v>
      </c>
      <c r="D36" s="38">
        <v>2</v>
      </c>
      <c r="E36" s="44" t="s">
        <v>34</v>
      </c>
      <c r="F36" s="36">
        <v>129</v>
      </c>
      <c r="G36" s="40">
        <v>1071819</v>
      </c>
      <c r="H36" s="40">
        <v>1071819</v>
      </c>
      <c r="I36" s="41">
        <v>1071819</v>
      </c>
    </row>
    <row r="37" spans="1:9" ht="45" x14ac:dyDescent="0.25">
      <c r="A37" s="35" t="s">
        <v>40</v>
      </c>
      <c r="B37" s="36">
        <v>902</v>
      </c>
      <c r="C37" s="37" t="s">
        <v>18</v>
      </c>
      <c r="D37" s="38">
        <v>4</v>
      </c>
      <c r="E37" s="38"/>
      <c r="F37" s="36"/>
      <c r="G37" s="40">
        <f>G38+G61+G74</f>
        <v>52130038</v>
      </c>
      <c r="H37" s="40">
        <f>H38+H61+H74</f>
        <v>52640038</v>
      </c>
      <c r="I37" s="41">
        <f>I38+I61+I74</f>
        <v>52640038</v>
      </c>
    </row>
    <row r="38" spans="1:9" ht="36.75" customHeight="1" x14ac:dyDescent="0.25">
      <c r="A38" s="45" t="s">
        <v>41</v>
      </c>
      <c r="B38" s="36">
        <v>902</v>
      </c>
      <c r="C38" s="37" t="s">
        <v>18</v>
      </c>
      <c r="D38" s="38">
        <v>4</v>
      </c>
      <c r="E38" s="38" t="s">
        <v>42</v>
      </c>
      <c r="F38" s="36"/>
      <c r="G38" s="40">
        <f>G39</f>
        <v>1873100</v>
      </c>
      <c r="H38" s="40">
        <f>H39</f>
        <v>1873100</v>
      </c>
      <c r="I38" s="41">
        <f>I39</f>
        <v>1873100</v>
      </c>
    </row>
    <row r="39" spans="1:9" ht="21.75" customHeight="1" x14ac:dyDescent="0.25">
      <c r="A39" s="35" t="s">
        <v>43</v>
      </c>
      <c r="B39" s="36">
        <v>902</v>
      </c>
      <c r="C39" s="37" t="s">
        <v>18</v>
      </c>
      <c r="D39" s="38">
        <v>4</v>
      </c>
      <c r="E39" s="38" t="s">
        <v>44</v>
      </c>
      <c r="F39" s="36"/>
      <c r="G39" s="40">
        <f>G40+G50</f>
        <v>1873100</v>
      </c>
      <c r="H39" s="40">
        <f t="shared" ref="H39:I39" si="4">H40+H50</f>
        <v>1873100</v>
      </c>
      <c r="I39" s="41">
        <f t="shared" si="4"/>
        <v>1873100</v>
      </c>
    </row>
    <row r="40" spans="1:9" ht="20.25" customHeight="1" x14ac:dyDescent="0.25">
      <c r="A40" s="35" t="s">
        <v>45</v>
      </c>
      <c r="B40" s="36">
        <v>902</v>
      </c>
      <c r="C40" s="37" t="s">
        <v>18</v>
      </c>
      <c r="D40" s="38">
        <v>4</v>
      </c>
      <c r="E40" s="38" t="s">
        <v>46</v>
      </c>
      <c r="F40" s="36"/>
      <c r="G40" s="40">
        <f>G41</f>
        <v>624100</v>
      </c>
      <c r="H40" s="40">
        <f t="shared" ref="H40:I40" si="5">H41</f>
        <v>624100</v>
      </c>
      <c r="I40" s="41">
        <f t="shared" si="5"/>
        <v>624100</v>
      </c>
    </row>
    <row r="41" spans="1:9" ht="45.75" customHeight="1" x14ac:dyDescent="0.25">
      <c r="A41" s="35" t="s">
        <v>47</v>
      </c>
      <c r="B41" s="36">
        <v>902</v>
      </c>
      <c r="C41" s="37" t="s">
        <v>18</v>
      </c>
      <c r="D41" s="38">
        <v>4</v>
      </c>
      <c r="E41" s="38" t="s">
        <v>48</v>
      </c>
      <c r="F41" s="36"/>
      <c r="G41" s="40">
        <f>G42+G47</f>
        <v>624100</v>
      </c>
      <c r="H41" s="40">
        <f t="shared" ref="H41:I41" si="6">H42+H47</f>
        <v>624100</v>
      </c>
      <c r="I41" s="41">
        <f t="shared" si="6"/>
        <v>624100</v>
      </c>
    </row>
    <row r="42" spans="1:9" ht="45" x14ac:dyDescent="0.25">
      <c r="A42" s="35" t="s">
        <v>35</v>
      </c>
      <c r="B42" s="36">
        <v>902</v>
      </c>
      <c r="C42" s="37" t="s">
        <v>18</v>
      </c>
      <c r="D42" s="38">
        <v>4</v>
      </c>
      <c r="E42" s="38" t="s">
        <v>48</v>
      </c>
      <c r="F42" s="36">
        <v>100</v>
      </c>
      <c r="G42" s="40">
        <f>G43</f>
        <v>624100</v>
      </c>
      <c r="H42" s="40">
        <f t="shared" ref="H42:I42" si="7">H43</f>
        <v>624100</v>
      </c>
      <c r="I42" s="41">
        <f t="shared" si="7"/>
        <v>624100</v>
      </c>
    </row>
    <row r="43" spans="1:9" ht="19.5" customHeight="1" x14ac:dyDescent="0.25">
      <c r="A43" s="35" t="s">
        <v>36</v>
      </c>
      <c r="B43" s="36">
        <v>902</v>
      </c>
      <c r="C43" s="37" t="s">
        <v>18</v>
      </c>
      <c r="D43" s="38">
        <v>4</v>
      </c>
      <c r="E43" s="38" t="s">
        <v>48</v>
      </c>
      <c r="F43" s="36">
        <v>120</v>
      </c>
      <c r="G43" s="40">
        <f>G44+G45+G46</f>
        <v>624100</v>
      </c>
      <c r="H43" s="40">
        <f>H44+H45+H46</f>
        <v>624100</v>
      </c>
      <c r="I43" s="41">
        <f>I44+I45+I46</f>
        <v>624100</v>
      </c>
    </row>
    <row r="44" spans="1:9" ht="21.75" customHeight="1" x14ac:dyDescent="0.25">
      <c r="A44" s="35" t="s">
        <v>37</v>
      </c>
      <c r="B44" s="36">
        <v>902</v>
      </c>
      <c r="C44" s="37" t="s">
        <v>18</v>
      </c>
      <c r="D44" s="38">
        <v>4</v>
      </c>
      <c r="E44" s="38" t="s">
        <v>48</v>
      </c>
      <c r="F44" s="36">
        <v>121</v>
      </c>
      <c r="G44" s="40">
        <v>540262</v>
      </c>
      <c r="H44" s="40">
        <v>540262</v>
      </c>
      <c r="I44" s="41">
        <v>540262</v>
      </c>
    </row>
    <row r="45" spans="1:9" ht="30" hidden="1" customHeight="1" x14ac:dyDescent="0.25">
      <c r="A45" s="35" t="s">
        <v>38</v>
      </c>
      <c r="B45" s="36">
        <v>902</v>
      </c>
      <c r="C45" s="37" t="s">
        <v>18</v>
      </c>
      <c r="D45" s="38">
        <v>4</v>
      </c>
      <c r="E45" s="38" t="s">
        <v>48</v>
      </c>
      <c r="F45" s="36">
        <v>122</v>
      </c>
      <c r="G45" s="40"/>
      <c r="H45" s="40"/>
      <c r="I45" s="41"/>
    </row>
    <row r="46" spans="1:9" ht="36.75" customHeight="1" x14ac:dyDescent="0.25">
      <c r="A46" s="35" t="s">
        <v>39</v>
      </c>
      <c r="B46" s="36">
        <v>902</v>
      </c>
      <c r="C46" s="37" t="s">
        <v>18</v>
      </c>
      <c r="D46" s="38">
        <v>4</v>
      </c>
      <c r="E46" s="38" t="s">
        <v>48</v>
      </c>
      <c r="F46" s="36">
        <v>129</v>
      </c>
      <c r="G46" s="40">
        <v>83838</v>
      </c>
      <c r="H46" s="40">
        <v>83838</v>
      </c>
      <c r="I46" s="41">
        <v>83838</v>
      </c>
    </row>
    <row r="47" spans="1:9" ht="30" hidden="1" x14ac:dyDescent="0.25">
      <c r="A47" s="35" t="s">
        <v>26</v>
      </c>
      <c r="B47" s="36">
        <v>902</v>
      </c>
      <c r="C47" s="37" t="s">
        <v>18</v>
      </c>
      <c r="D47" s="38">
        <v>4</v>
      </c>
      <c r="E47" s="38" t="s">
        <v>48</v>
      </c>
      <c r="F47" s="36">
        <v>200</v>
      </c>
      <c r="G47" s="40">
        <f>G48</f>
        <v>0</v>
      </c>
      <c r="H47" s="40">
        <f t="shared" ref="H47:I47" si="8">H48</f>
        <v>0</v>
      </c>
      <c r="I47" s="41">
        <f t="shared" si="8"/>
        <v>0</v>
      </c>
    </row>
    <row r="48" spans="1:9" ht="17.25" hidden="1" customHeight="1" x14ac:dyDescent="0.25">
      <c r="A48" s="35" t="s">
        <v>27</v>
      </c>
      <c r="B48" s="36">
        <v>902</v>
      </c>
      <c r="C48" s="37" t="s">
        <v>18</v>
      </c>
      <c r="D48" s="38">
        <v>4</v>
      </c>
      <c r="E48" s="38" t="s">
        <v>48</v>
      </c>
      <c r="F48" s="36">
        <v>240</v>
      </c>
      <c r="G48" s="40"/>
      <c r="H48" s="40"/>
      <c r="I48" s="41"/>
    </row>
    <row r="49" spans="1:9" ht="16.5" hidden="1" customHeight="1" x14ac:dyDescent="0.25">
      <c r="A49" s="35" t="s">
        <v>49</v>
      </c>
      <c r="B49" s="36">
        <v>902</v>
      </c>
      <c r="C49" s="37" t="s">
        <v>18</v>
      </c>
      <c r="D49" s="38">
        <v>4</v>
      </c>
      <c r="E49" s="38" t="s">
        <v>48</v>
      </c>
      <c r="F49" s="36">
        <v>244</v>
      </c>
      <c r="G49" s="40"/>
      <c r="H49" s="40"/>
      <c r="I49" s="41"/>
    </row>
    <row r="50" spans="1:9" ht="36" customHeight="1" x14ac:dyDescent="0.25">
      <c r="A50" s="35" t="s">
        <v>50</v>
      </c>
      <c r="B50" s="36">
        <v>902</v>
      </c>
      <c r="C50" s="37" t="s">
        <v>18</v>
      </c>
      <c r="D50" s="38">
        <v>4</v>
      </c>
      <c r="E50" s="38" t="s">
        <v>51</v>
      </c>
      <c r="F50" s="36"/>
      <c r="G50" s="40">
        <f>G51</f>
        <v>1249000</v>
      </c>
      <c r="H50" s="40">
        <f t="shared" ref="H50:I52" si="9">H51</f>
        <v>1249000</v>
      </c>
      <c r="I50" s="41">
        <f t="shared" si="9"/>
        <v>1249000</v>
      </c>
    </row>
    <row r="51" spans="1:9" ht="45" customHeight="1" x14ac:dyDescent="0.25">
      <c r="A51" s="46" t="s">
        <v>52</v>
      </c>
      <c r="B51" s="36">
        <v>902</v>
      </c>
      <c r="C51" s="37" t="s">
        <v>18</v>
      </c>
      <c r="D51" s="38">
        <v>4</v>
      </c>
      <c r="E51" s="38" t="s">
        <v>53</v>
      </c>
      <c r="F51" s="36"/>
      <c r="G51" s="40">
        <f>G52+G57</f>
        <v>1249000</v>
      </c>
      <c r="H51" s="40">
        <f t="shared" ref="H51:I51" si="10">H52+H57</f>
        <v>1249000</v>
      </c>
      <c r="I51" s="41">
        <f t="shared" si="10"/>
        <v>1249000</v>
      </c>
    </row>
    <row r="52" spans="1:9" ht="51" customHeight="1" x14ac:dyDescent="0.25">
      <c r="A52" s="35" t="s">
        <v>35</v>
      </c>
      <c r="B52" s="36">
        <v>902</v>
      </c>
      <c r="C52" s="37" t="s">
        <v>18</v>
      </c>
      <c r="D52" s="38">
        <v>4</v>
      </c>
      <c r="E52" s="38" t="str">
        <f>E51</f>
        <v>02 3 04 40260</v>
      </c>
      <c r="F52" s="36">
        <v>100</v>
      </c>
      <c r="G52" s="40">
        <f>G53</f>
        <v>1164223</v>
      </c>
      <c r="H52" s="40">
        <f t="shared" si="9"/>
        <v>1249000</v>
      </c>
      <c r="I52" s="41">
        <f t="shared" si="9"/>
        <v>1164223</v>
      </c>
    </row>
    <row r="53" spans="1:9" ht="21.75" customHeight="1" x14ac:dyDescent="0.25">
      <c r="A53" s="35" t="s">
        <v>36</v>
      </c>
      <c r="B53" s="36">
        <v>902</v>
      </c>
      <c r="C53" s="37" t="s">
        <v>18</v>
      </c>
      <c r="D53" s="38">
        <v>4</v>
      </c>
      <c r="E53" s="38" t="str">
        <f>E52</f>
        <v>02 3 04 40260</v>
      </c>
      <c r="F53" s="36">
        <v>120</v>
      </c>
      <c r="G53" s="40">
        <f>G54+G55+G56</f>
        <v>1164223</v>
      </c>
      <c r="H53" s="40">
        <f>H54+H55+H56</f>
        <v>1249000</v>
      </c>
      <c r="I53" s="41">
        <f>I54+I55+I56</f>
        <v>1164223</v>
      </c>
    </row>
    <row r="54" spans="1:9" ht="20.25" customHeight="1" x14ac:dyDescent="0.25">
      <c r="A54" s="35" t="s">
        <v>37</v>
      </c>
      <c r="B54" s="36">
        <v>902</v>
      </c>
      <c r="C54" s="37" t="s">
        <v>18</v>
      </c>
      <c r="D54" s="38">
        <v>4</v>
      </c>
      <c r="E54" s="38" t="str">
        <f>E53</f>
        <v>02 3 04 40260</v>
      </c>
      <c r="F54" s="36">
        <v>121</v>
      </c>
      <c r="G54" s="40">
        <v>894180</v>
      </c>
      <c r="H54" s="40">
        <v>894180</v>
      </c>
      <c r="I54" s="41">
        <v>894180</v>
      </c>
    </row>
    <row r="55" spans="1:9" ht="30" x14ac:dyDescent="0.25">
      <c r="A55" s="35" t="s">
        <v>38</v>
      </c>
      <c r="B55" s="36">
        <v>902</v>
      </c>
      <c r="C55" s="37" t="s">
        <v>18</v>
      </c>
      <c r="D55" s="38">
        <v>4</v>
      </c>
      <c r="E55" s="38" t="str">
        <f>E54</f>
        <v>02 3 04 40260</v>
      </c>
      <c r="F55" s="36">
        <v>122</v>
      </c>
      <c r="G55" s="40">
        <v>0</v>
      </c>
      <c r="H55" s="40">
        <v>84777</v>
      </c>
      <c r="I55" s="41">
        <v>0</v>
      </c>
    </row>
    <row r="56" spans="1:9" ht="34.5" customHeight="1" x14ac:dyDescent="0.25">
      <c r="A56" s="35" t="s">
        <v>39</v>
      </c>
      <c r="B56" s="36">
        <v>902</v>
      </c>
      <c r="C56" s="37" t="s">
        <v>18</v>
      </c>
      <c r="D56" s="38">
        <v>4</v>
      </c>
      <c r="E56" s="38" t="str">
        <f>E55</f>
        <v>02 3 04 40260</v>
      </c>
      <c r="F56" s="36">
        <v>129</v>
      </c>
      <c r="G56" s="40">
        <v>270043</v>
      </c>
      <c r="H56" s="40">
        <v>270043</v>
      </c>
      <c r="I56" s="41">
        <v>270043</v>
      </c>
    </row>
    <row r="57" spans="1:9" ht="24" customHeight="1" x14ac:dyDescent="0.25">
      <c r="A57" s="35" t="s">
        <v>54</v>
      </c>
      <c r="B57" s="36">
        <v>902</v>
      </c>
      <c r="C57" s="37" t="s">
        <v>18</v>
      </c>
      <c r="D57" s="38">
        <v>4</v>
      </c>
      <c r="E57" s="38" t="s">
        <v>53</v>
      </c>
      <c r="F57" s="36">
        <v>200</v>
      </c>
      <c r="G57" s="40">
        <f>G58</f>
        <v>84777</v>
      </c>
      <c r="H57" s="40">
        <f t="shared" ref="H57:I57" si="11">H58</f>
        <v>0</v>
      </c>
      <c r="I57" s="41">
        <f t="shared" si="11"/>
        <v>84777</v>
      </c>
    </row>
    <row r="58" spans="1:9" ht="30" x14ac:dyDescent="0.25">
      <c r="A58" s="35" t="s">
        <v>55</v>
      </c>
      <c r="B58" s="36">
        <v>902</v>
      </c>
      <c r="C58" s="37" t="s">
        <v>18</v>
      </c>
      <c r="D58" s="38">
        <v>4</v>
      </c>
      <c r="E58" s="38" t="s">
        <v>53</v>
      </c>
      <c r="F58" s="36">
        <v>240</v>
      </c>
      <c r="G58" s="40">
        <f t="shared" ref="G58:I58" si="12">G59+G60</f>
        <v>84777</v>
      </c>
      <c r="H58" s="40">
        <f t="shared" si="12"/>
        <v>0</v>
      </c>
      <c r="I58" s="41">
        <f t="shared" si="12"/>
        <v>84777</v>
      </c>
    </row>
    <row r="59" spans="1:9" ht="19.5" hidden="1" customHeight="1" x14ac:dyDescent="0.25">
      <c r="A59" s="35" t="s">
        <v>56</v>
      </c>
      <c r="B59" s="36">
        <v>902</v>
      </c>
      <c r="C59" s="37" t="s">
        <v>18</v>
      </c>
      <c r="D59" s="38">
        <v>4</v>
      </c>
      <c r="E59" s="38" t="s">
        <v>53</v>
      </c>
      <c r="F59" s="36">
        <v>242</v>
      </c>
      <c r="G59" s="40">
        <v>0</v>
      </c>
      <c r="H59" s="40">
        <v>0</v>
      </c>
      <c r="I59" s="41">
        <v>0</v>
      </c>
    </row>
    <row r="60" spans="1:9" ht="19.5" customHeight="1" x14ac:dyDescent="0.25">
      <c r="A60" s="35" t="s">
        <v>57</v>
      </c>
      <c r="B60" s="36">
        <v>902</v>
      </c>
      <c r="C60" s="37" t="s">
        <v>18</v>
      </c>
      <c r="D60" s="38">
        <v>4</v>
      </c>
      <c r="E60" s="38" t="s">
        <v>53</v>
      </c>
      <c r="F60" s="36">
        <v>244</v>
      </c>
      <c r="G60" s="40">
        <v>84777</v>
      </c>
      <c r="H60" s="40">
        <v>0</v>
      </c>
      <c r="I60" s="41">
        <v>84777</v>
      </c>
    </row>
    <row r="61" spans="1:9" ht="44.25" customHeight="1" x14ac:dyDescent="0.25">
      <c r="A61" s="45" t="s">
        <v>58</v>
      </c>
      <c r="B61" s="36">
        <v>902</v>
      </c>
      <c r="C61" s="37" t="s">
        <v>18</v>
      </c>
      <c r="D61" s="38">
        <v>4</v>
      </c>
      <c r="E61" s="38" t="s">
        <v>59</v>
      </c>
      <c r="F61" s="36"/>
      <c r="G61" s="40">
        <f>G62</f>
        <v>1457300</v>
      </c>
      <c r="H61" s="40">
        <f t="shared" ref="H61:I63" si="13">H62</f>
        <v>1457300</v>
      </c>
      <c r="I61" s="41">
        <f t="shared" si="13"/>
        <v>1457300</v>
      </c>
    </row>
    <row r="62" spans="1:9" ht="49.5" customHeight="1" x14ac:dyDescent="0.25">
      <c r="A62" s="35" t="s">
        <v>60</v>
      </c>
      <c r="B62" s="36">
        <v>902</v>
      </c>
      <c r="C62" s="37" t="s">
        <v>18</v>
      </c>
      <c r="D62" s="38">
        <v>4</v>
      </c>
      <c r="E62" s="38" t="s">
        <v>61</v>
      </c>
      <c r="F62" s="36"/>
      <c r="G62" s="40">
        <f>G63</f>
        <v>1457300</v>
      </c>
      <c r="H62" s="40">
        <f t="shared" si="13"/>
        <v>1457300</v>
      </c>
      <c r="I62" s="41">
        <f t="shared" si="13"/>
        <v>1457300</v>
      </c>
    </row>
    <row r="63" spans="1:9" ht="30" x14ac:dyDescent="0.25">
      <c r="A63" s="35" t="s">
        <v>62</v>
      </c>
      <c r="B63" s="36">
        <v>902</v>
      </c>
      <c r="C63" s="37" t="s">
        <v>18</v>
      </c>
      <c r="D63" s="38">
        <v>4</v>
      </c>
      <c r="E63" s="38" t="s">
        <v>63</v>
      </c>
      <c r="F63" s="36"/>
      <c r="G63" s="40">
        <f>G64</f>
        <v>1457300</v>
      </c>
      <c r="H63" s="40">
        <f t="shared" si="13"/>
        <v>1457300</v>
      </c>
      <c r="I63" s="41">
        <f t="shared" si="13"/>
        <v>1457300</v>
      </c>
    </row>
    <row r="64" spans="1:9" ht="45" x14ac:dyDescent="0.25">
      <c r="A64" s="35" t="s">
        <v>64</v>
      </c>
      <c r="B64" s="36">
        <v>902</v>
      </c>
      <c r="C64" s="37" t="s">
        <v>18</v>
      </c>
      <c r="D64" s="38">
        <v>4</v>
      </c>
      <c r="E64" s="38" t="s">
        <v>65</v>
      </c>
      <c r="F64" s="36"/>
      <c r="G64" s="40">
        <f>G65+G70</f>
        <v>1457300</v>
      </c>
      <c r="H64" s="40">
        <f t="shared" ref="H64:I64" si="14">H65+H70</f>
        <v>1457300</v>
      </c>
      <c r="I64" s="41">
        <f t="shared" si="14"/>
        <v>1457300</v>
      </c>
    </row>
    <row r="65" spans="1:9" ht="45" x14ac:dyDescent="0.25">
      <c r="A65" s="35" t="s">
        <v>35</v>
      </c>
      <c r="B65" s="36">
        <v>902</v>
      </c>
      <c r="C65" s="37" t="s">
        <v>18</v>
      </c>
      <c r="D65" s="38">
        <v>4</v>
      </c>
      <c r="E65" s="38" t="str">
        <f t="shared" ref="E65:E73" si="15">E64</f>
        <v>04 1 01 40100</v>
      </c>
      <c r="F65" s="36">
        <v>100</v>
      </c>
      <c r="G65" s="40">
        <f>G66</f>
        <v>1457300</v>
      </c>
      <c r="H65" s="40">
        <f t="shared" ref="H65:I65" si="16">H66</f>
        <v>1457300</v>
      </c>
      <c r="I65" s="41">
        <f t="shared" si="16"/>
        <v>1457300</v>
      </c>
    </row>
    <row r="66" spans="1:9" ht="20.25" customHeight="1" x14ac:dyDescent="0.25">
      <c r="A66" s="35" t="s">
        <v>36</v>
      </c>
      <c r="B66" s="36">
        <v>902</v>
      </c>
      <c r="C66" s="37" t="s">
        <v>18</v>
      </c>
      <c r="D66" s="38">
        <v>4</v>
      </c>
      <c r="E66" s="38" t="str">
        <f t="shared" si="15"/>
        <v>04 1 01 40100</v>
      </c>
      <c r="F66" s="36">
        <v>120</v>
      </c>
      <c r="G66" s="40">
        <f>G67+G68+G69</f>
        <v>1457300</v>
      </c>
      <c r="H66" s="40">
        <f t="shared" ref="H66:I66" si="17">H67+H68+H69</f>
        <v>1457300</v>
      </c>
      <c r="I66" s="41">
        <f t="shared" si="17"/>
        <v>1457300</v>
      </c>
    </row>
    <row r="67" spans="1:9" ht="18.75" customHeight="1" x14ac:dyDescent="0.25">
      <c r="A67" s="35" t="s">
        <v>37</v>
      </c>
      <c r="B67" s="36">
        <v>902</v>
      </c>
      <c r="C67" s="37" t="s">
        <v>18</v>
      </c>
      <c r="D67" s="38">
        <v>4</v>
      </c>
      <c r="E67" s="38" t="str">
        <f t="shared" si="15"/>
        <v>04 1 01 40100</v>
      </c>
      <c r="F67" s="36">
        <v>121</v>
      </c>
      <c r="G67" s="40">
        <v>1147641</v>
      </c>
      <c r="H67" s="40">
        <v>1147641</v>
      </c>
      <c r="I67" s="41">
        <v>1147641</v>
      </c>
    </row>
    <row r="68" spans="1:9" ht="30" hidden="1" x14ac:dyDescent="0.25">
      <c r="A68" s="35" t="s">
        <v>38</v>
      </c>
      <c r="B68" s="36">
        <v>902</v>
      </c>
      <c r="C68" s="37" t="s">
        <v>18</v>
      </c>
      <c r="D68" s="38">
        <v>4</v>
      </c>
      <c r="E68" s="38" t="str">
        <f t="shared" si="15"/>
        <v>04 1 01 40100</v>
      </c>
      <c r="F68" s="36">
        <v>122</v>
      </c>
      <c r="G68" s="40">
        <v>0</v>
      </c>
      <c r="H68" s="40">
        <v>0</v>
      </c>
      <c r="I68" s="41">
        <v>0</v>
      </c>
    </row>
    <row r="69" spans="1:9" ht="30" x14ac:dyDescent="0.25">
      <c r="A69" s="35" t="s">
        <v>39</v>
      </c>
      <c r="B69" s="36">
        <v>902</v>
      </c>
      <c r="C69" s="37" t="s">
        <v>18</v>
      </c>
      <c r="D69" s="38">
        <v>4</v>
      </c>
      <c r="E69" s="38" t="str">
        <f t="shared" si="15"/>
        <v>04 1 01 40100</v>
      </c>
      <c r="F69" s="36">
        <v>129</v>
      </c>
      <c r="G69" s="40">
        <v>309659</v>
      </c>
      <c r="H69" s="40">
        <v>309659</v>
      </c>
      <c r="I69" s="41">
        <v>309659</v>
      </c>
    </row>
    <row r="70" spans="1:9" ht="30" hidden="1" x14ac:dyDescent="0.25">
      <c r="A70" s="35" t="s">
        <v>26</v>
      </c>
      <c r="B70" s="36">
        <v>902</v>
      </c>
      <c r="C70" s="37" t="s">
        <v>18</v>
      </c>
      <c r="D70" s="38">
        <v>4</v>
      </c>
      <c r="E70" s="36" t="str">
        <f t="shared" si="15"/>
        <v>04 1 01 40100</v>
      </c>
      <c r="F70" s="36">
        <v>200</v>
      </c>
      <c r="G70" s="40">
        <f>G71</f>
        <v>0</v>
      </c>
      <c r="H70" s="40">
        <f>H71</f>
        <v>0</v>
      </c>
      <c r="I70" s="41">
        <f>I71</f>
        <v>0</v>
      </c>
    </row>
    <row r="71" spans="1:9" ht="29.25" hidden="1" customHeight="1" x14ac:dyDescent="0.25">
      <c r="A71" s="45" t="s">
        <v>27</v>
      </c>
      <c r="B71" s="36">
        <v>902</v>
      </c>
      <c r="C71" s="37" t="s">
        <v>18</v>
      </c>
      <c r="D71" s="38">
        <v>4</v>
      </c>
      <c r="E71" s="36" t="str">
        <f t="shared" si="15"/>
        <v>04 1 01 40100</v>
      </c>
      <c r="F71" s="36">
        <v>240</v>
      </c>
      <c r="G71" s="24">
        <f>G72+G73</f>
        <v>0</v>
      </c>
      <c r="H71" s="24">
        <f>H72+H73</f>
        <v>0</v>
      </c>
      <c r="I71" s="25">
        <f>I72+I73</f>
        <v>0</v>
      </c>
    </row>
    <row r="72" spans="1:9" ht="18.75" hidden="1" customHeight="1" x14ac:dyDescent="0.25">
      <c r="A72" s="35" t="s">
        <v>28</v>
      </c>
      <c r="B72" s="36">
        <v>902</v>
      </c>
      <c r="C72" s="37" t="s">
        <v>18</v>
      </c>
      <c r="D72" s="38">
        <v>4</v>
      </c>
      <c r="E72" s="36" t="str">
        <f t="shared" si="15"/>
        <v>04 1 01 40100</v>
      </c>
      <c r="F72" s="36">
        <v>242</v>
      </c>
      <c r="G72" s="24">
        <v>0</v>
      </c>
      <c r="H72" s="24">
        <v>0</v>
      </c>
      <c r="I72" s="25">
        <v>0</v>
      </c>
    </row>
    <row r="73" spans="1:9" ht="23.25" hidden="1" customHeight="1" x14ac:dyDescent="0.25">
      <c r="A73" s="35" t="s">
        <v>66</v>
      </c>
      <c r="B73" s="36">
        <v>902</v>
      </c>
      <c r="C73" s="37" t="s">
        <v>18</v>
      </c>
      <c r="D73" s="38">
        <v>4</v>
      </c>
      <c r="E73" s="36" t="str">
        <f t="shared" si="15"/>
        <v>04 1 01 40100</v>
      </c>
      <c r="F73" s="36">
        <v>244</v>
      </c>
      <c r="G73" s="24">
        <v>0</v>
      </c>
      <c r="H73" s="24">
        <v>0</v>
      </c>
      <c r="I73" s="25">
        <v>0</v>
      </c>
    </row>
    <row r="74" spans="1:9" x14ac:dyDescent="0.25">
      <c r="A74" s="43" t="s">
        <v>23</v>
      </c>
      <c r="B74" s="36">
        <v>902</v>
      </c>
      <c r="C74" s="37" t="s">
        <v>18</v>
      </c>
      <c r="D74" s="38">
        <v>4</v>
      </c>
      <c r="E74" s="36" t="s">
        <v>32</v>
      </c>
      <c r="F74" s="36"/>
      <c r="G74" s="40">
        <f>G75</f>
        <v>48799638</v>
      </c>
      <c r="H74" s="24">
        <f t="shared" ref="H74:I76" si="18">H75</f>
        <v>49309638</v>
      </c>
      <c r="I74" s="25">
        <f t="shared" si="18"/>
        <v>49309638</v>
      </c>
    </row>
    <row r="75" spans="1:9" x14ac:dyDescent="0.25">
      <c r="A75" s="43" t="s">
        <v>23</v>
      </c>
      <c r="B75" s="36">
        <v>902</v>
      </c>
      <c r="C75" s="37" t="s">
        <v>18</v>
      </c>
      <c r="D75" s="38">
        <v>4</v>
      </c>
      <c r="E75" s="36" t="str">
        <f>E74</f>
        <v>77 0 00 00000</v>
      </c>
      <c r="F75" s="36"/>
      <c r="G75" s="40">
        <f>G76</f>
        <v>48799638</v>
      </c>
      <c r="H75" s="40">
        <f t="shared" si="18"/>
        <v>49309638</v>
      </c>
      <c r="I75" s="41">
        <f t="shared" si="18"/>
        <v>49309638</v>
      </c>
    </row>
    <row r="76" spans="1:9" x14ac:dyDescent="0.25">
      <c r="A76" s="43" t="s">
        <v>23</v>
      </c>
      <c r="B76" s="36">
        <v>902</v>
      </c>
      <c r="C76" s="37" t="s">
        <v>18</v>
      </c>
      <c r="D76" s="38">
        <v>4</v>
      </c>
      <c r="E76" s="36" t="str">
        <f>E75</f>
        <v>77 0 00 00000</v>
      </c>
      <c r="F76" s="36"/>
      <c r="G76" s="40">
        <f>G77</f>
        <v>48799638</v>
      </c>
      <c r="H76" s="40">
        <f t="shared" si="18"/>
        <v>49309638</v>
      </c>
      <c r="I76" s="41">
        <f t="shared" si="18"/>
        <v>49309638</v>
      </c>
    </row>
    <row r="77" spans="1:9" ht="48.75" customHeight="1" x14ac:dyDescent="0.25">
      <c r="A77" s="35" t="s">
        <v>24</v>
      </c>
      <c r="B77" s="36">
        <v>902</v>
      </c>
      <c r="C77" s="37" t="s">
        <v>18</v>
      </c>
      <c r="D77" s="38">
        <v>4</v>
      </c>
      <c r="E77" s="36" t="s">
        <v>25</v>
      </c>
      <c r="F77" s="36"/>
      <c r="G77" s="40">
        <f>G78+G83+G88</f>
        <v>48799638</v>
      </c>
      <c r="H77" s="40">
        <f>H78+H83+H88</f>
        <v>49309638</v>
      </c>
      <c r="I77" s="41">
        <f>I78+I83+I88</f>
        <v>49309638</v>
      </c>
    </row>
    <row r="78" spans="1:9" ht="54" customHeight="1" x14ac:dyDescent="0.25">
      <c r="A78" s="35" t="s">
        <v>35</v>
      </c>
      <c r="B78" s="36">
        <v>902</v>
      </c>
      <c r="C78" s="37" t="s">
        <v>18</v>
      </c>
      <c r="D78" s="38">
        <v>4</v>
      </c>
      <c r="E78" s="36" t="str">
        <f t="shared" ref="E78:E91" si="19">E77</f>
        <v>77 0 00 10010</v>
      </c>
      <c r="F78" s="36">
        <v>100</v>
      </c>
      <c r="G78" s="40">
        <f>G79</f>
        <v>47739638</v>
      </c>
      <c r="H78" s="40">
        <f>H79</f>
        <v>48249638</v>
      </c>
      <c r="I78" s="41">
        <f>I79</f>
        <v>48249638</v>
      </c>
    </row>
    <row r="79" spans="1:9" ht="22.5" customHeight="1" x14ac:dyDescent="0.25">
      <c r="A79" s="35" t="s">
        <v>36</v>
      </c>
      <c r="B79" s="36">
        <v>902</v>
      </c>
      <c r="C79" s="37" t="s">
        <v>18</v>
      </c>
      <c r="D79" s="38">
        <v>4</v>
      </c>
      <c r="E79" s="36" t="str">
        <f t="shared" si="19"/>
        <v>77 0 00 10010</v>
      </c>
      <c r="F79" s="36">
        <v>120</v>
      </c>
      <c r="G79" s="40">
        <f>G80+G81+G82</f>
        <v>47739638</v>
      </c>
      <c r="H79" s="40">
        <f>H80+H81+H82</f>
        <v>48249638</v>
      </c>
      <c r="I79" s="41">
        <f>I80+I81+I82</f>
        <v>48249638</v>
      </c>
    </row>
    <row r="80" spans="1:9" ht="28.5" customHeight="1" x14ac:dyDescent="0.25">
      <c r="A80" s="35" t="s">
        <v>37</v>
      </c>
      <c r="B80" s="36">
        <v>902</v>
      </c>
      <c r="C80" s="37" t="s">
        <v>18</v>
      </c>
      <c r="D80" s="38">
        <v>4</v>
      </c>
      <c r="E80" s="36" t="str">
        <f t="shared" si="19"/>
        <v>77 0 00 10010</v>
      </c>
      <c r="F80" s="36">
        <v>121</v>
      </c>
      <c r="G80" s="40">
        <v>36131009</v>
      </c>
      <c r="H80" s="40">
        <v>36131009</v>
      </c>
      <c r="I80" s="41">
        <v>36131009</v>
      </c>
    </row>
    <row r="81" spans="1:9" ht="30" x14ac:dyDescent="0.25">
      <c r="A81" s="35" t="s">
        <v>38</v>
      </c>
      <c r="B81" s="36">
        <v>902</v>
      </c>
      <c r="C81" s="37" t="s">
        <v>18</v>
      </c>
      <c r="D81" s="38">
        <v>4</v>
      </c>
      <c r="E81" s="36" t="str">
        <f t="shared" si="19"/>
        <v>77 0 00 10010</v>
      </c>
      <c r="F81" s="36">
        <v>122</v>
      </c>
      <c r="G81" s="40">
        <v>1190000</v>
      </c>
      <c r="H81" s="40">
        <v>1700000</v>
      </c>
      <c r="I81" s="41">
        <v>1700000</v>
      </c>
    </row>
    <row r="82" spans="1:9" ht="36" customHeight="1" x14ac:dyDescent="0.25">
      <c r="A82" s="35" t="s">
        <v>39</v>
      </c>
      <c r="B82" s="36">
        <v>902</v>
      </c>
      <c r="C82" s="37" t="s">
        <v>18</v>
      </c>
      <c r="D82" s="38">
        <v>4</v>
      </c>
      <c r="E82" s="36" t="str">
        <f t="shared" si="19"/>
        <v>77 0 00 10010</v>
      </c>
      <c r="F82" s="36">
        <v>129</v>
      </c>
      <c r="G82" s="40">
        <v>10418629</v>
      </c>
      <c r="H82" s="40">
        <v>10418629</v>
      </c>
      <c r="I82" s="41">
        <v>10418629</v>
      </c>
    </row>
    <row r="83" spans="1:9" ht="21.75" customHeight="1" x14ac:dyDescent="0.25">
      <c r="A83" s="35" t="s">
        <v>26</v>
      </c>
      <c r="B83" s="36">
        <v>902</v>
      </c>
      <c r="C83" s="37" t="s">
        <v>18</v>
      </c>
      <c r="D83" s="38">
        <v>4</v>
      </c>
      <c r="E83" s="36" t="str">
        <f t="shared" si="19"/>
        <v>77 0 00 10010</v>
      </c>
      <c r="F83" s="36">
        <v>200</v>
      </c>
      <c r="G83" s="40">
        <f>G84</f>
        <v>1030000</v>
      </c>
      <c r="H83" s="40">
        <f>H84</f>
        <v>1030000</v>
      </c>
      <c r="I83" s="41">
        <f>I84</f>
        <v>1030000</v>
      </c>
    </row>
    <row r="84" spans="1:9" ht="33" customHeight="1" x14ac:dyDescent="0.25">
      <c r="A84" s="35" t="s">
        <v>27</v>
      </c>
      <c r="B84" s="36">
        <v>902</v>
      </c>
      <c r="C84" s="37" t="s">
        <v>18</v>
      </c>
      <c r="D84" s="38">
        <v>4</v>
      </c>
      <c r="E84" s="36" t="str">
        <f t="shared" si="19"/>
        <v>77 0 00 10010</v>
      </c>
      <c r="F84" s="36">
        <v>240</v>
      </c>
      <c r="G84" s="40">
        <f>G85+G86+G87</f>
        <v>1030000</v>
      </c>
      <c r="H84" s="40">
        <f>H85+H86</f>
        <v>1030000</v>
      </c>
      <c r="I84" s="41">
        <f>I85+I86</f>
        <v>1030000</v>
      </c>
    </row>
    <row r="85" spans="1:9" hidden="1" x14ac:dyDescent="0.25">
      <c r="A85" s="35" t="s">
        <v>28</v>
      </c>
      <c r="B85" s="36">
        <v>902</v>
      </c>
      <c r="C85" s="37" t="s">
        <v>18</v>
      </c>
      <c r="D85" s="38">
        <v>4</v>
      </c>
      <c r="E85" s="36" t="str">
        <f t="shared" si="19"/>
        <v>77 0 00 10010</v>
      </c>
      <c r="F85" s="36">
        <v>242</v>
      </c>
      <c r="G85" s="40"/>
      <c r="H85" s="40"/>
      <c r="I85" s="41"/>
    </row>
    <row r="86" spans="1:9" ht="20.25" customHeight="1" x14ac:dyDescent="0.25">
      <c r="A86" s="35" t="s">
        <v>66</v>
      </c>
      <c r="B86" s="36">
        <v>902</v>
      </c>
      <c r="C86" s="37" t="s">
        <v>18</v>
      </c>
      <c r="D86" s="38">
        <v>4</v>
      </c>
      <c r="E86" s="36" t="str">
        <f>E85</f>
        <v>77 0 00 10010</v>
      </c>
      <c r="F86" s="36">
        <v>244</v>
      </c>
      <c r="G86" s="40">
        <v>1030000</v>
      </c>
      <c r="H86" s="40">
        <v>1030000</v>
      </c>
      <c r="I86" s="41">
        <v>1030000</v>
      </c>
    </row>
    <row r="87" spans="1:9" ht="19.5" hidden="1" customHeight="1" x14ac:dyDescent="0.25">
      <c r="A87" s="35" t="s">
        <v>67</v>
      </c>
      <c r="B87" s="36">
        <v>902</v>
      </c>
      <c r="C87" s="37" t="s">
        <v>18</v>
      </c>
      <c r="D87" s="38">
        <v>4</v>
      </c>
      <c r="E87" s="36" t="s">
        <v>25</v>
      </c>
      <c r="F87" s="36">
        <v>247</v>
      </c>
      <c r="G87" s="40"/>
      <c r="H87" s="40"/>
      <c r="I87" s="41"/>
    </row>
    <row r="88" spans="1:9" x14ac:dyDescent="0.25">
      <c r="A88" s="35" t="s">
        <v>68</v>
      </c>
      <c r="B88" s="36">
        <v>902</v>
      </c>
      <c r="C88" s="37" t="s">
        <v>18</v>
      </c>
      <c r="D88" s="38">
        <v>4</v>
      </c>
      <c r="E88" s="36" t="str">
        <f>E86</f>
        <v>77 0 00 10010</v>
      </c>
      <c r="F88" s="36">
        <v>800</v>
      </c>
      <c r="G88" s="40">
        <f>G89+G93</f>
        <v>30000</v>
      </c>
      <c r="H88" s="40">
        <f>H89+H93</f>
        <v>30000</v>
      </c>
      <c r="I88" s="41">
        <f>I89+I93</f>
        <v>30000</v>
      </c>
    </row>
    <row r="89" spans="1:9" x14ac:dyDescent="0.25">
      <c r="A89" s="35" t="s">
        <v>69</v>
      </c>
      <c r="B89" s="36">
        <v>902</v>
      </c>
      <c r="C89" s="37" t="s">
        <v>18</v>
      </c>
      <c r="D89" s="38">
        <v>4</v>
      </c>
      <c r="E89" s="36" t="str">
        <f t="shared" si="19"/>
        <v>77 0 00 10010</v>
      </c>
      <c r="F89" s="36">
        <v>850</v>
      </c>
      <c r="G89" s="40">
        <f>G90+G91+G92</f>
        <v>30000</v>
      </c>
      <c r="H89" s="40">
        <f>H90+H91+H92</f>
        <v>30000</v>
      </c>
      <c r="I89" s="41">
        <f>I90+I91+I92</f>
        <v>30000</v>
      </c>
    </row>
    <row r="90" spans="1:9" hidden="1" x14ac:dyDescent="0.25">
      <c r="A90" s="35" t="s">
        <v>70</v>
      </c>
      <c r="B90" s="36">
        <v>902</v>
      </c>
      <c r="C90" s="37" t="s">
        <v>18</v>
      </c>
      <c r="D90" s="38">
        <v>4</v>
      </c>
      <c r="E90" s="36" t="str">
        <f t="shared" si="19"/>
        <v>77 0 00 10010</v>
      </c>
      <c r="F90" s="36">
        <v>851</v>
      </c>
      <c r="G90" s="40"/>
      <c r="H90" s="40"/>
      <c r="I90" s="41"/>
    </row>
    <row r="91" spans="1:9" ht="17.25" customHeight="1" x14ac:dyDescent="0.25">
      <c r="A91" s="35" t="s">
        <v>71</v>
      </c>
      <c r="B91" s="36">
        <v>902</v>
      </c>
      <c r="C91" s="37" t="s">
        <v>18</v>
      </c>
      <c r="D91" s="38">
        <v>4</v>
      </c>
      <c r="E91" s="36" t="str">
        <f t="shared" si="19"/>
        <v>77 0 00 10010</v>
      </c>
      <c r="F91" s="36">
        <v>853</v>
      </c>
      <c r="G91" s="40">
        <v>30000</v>
      </c>
      <c r="H91" s="40">
        <v>30000</v>
      </c>
      <c r="I91" s="41">
        <v>30000</v>
      </c>
    </row>
    <row r="92" spans="1:9" hidden="1" x14ac:dyDescent="0.25">
      <c r="A92" s="35" t="s">
        <v>72</v>
      </c>
      <c r="B92" s="36">
        <v>902</v>
      </c>
      <c r="C92" s="37" t="s">
        <v>18</v>
      </c>
      <c r="D92" s="38">
        <v>4</v>
      </c>
      <c r="E92" s="36" t="str">
        <f>E90</f>
        <v>77 0 00 10010</v>
      </c>
      <c r="F92" s="36">
        <v>853</v>
      </c>
      <c r="G92" s="40"/>
      <c r="H92" s="40"/>
      <c r="I92" s="41"/>
    </row>
    <row r="93" spans="1:9" hidden="1" x14ac:dyDescent="0.25">
      <c r="A93" s="35" t="s">
        <v>73</v>
      </c>
      <c r="B93" s="36">
        <v>902</v>
      </c>
      <c r="C93" s="37" t="s">
        <v>18</v>
      </c>
      <c r="D93" s="38">
        <v>4</v>
      </c>
      <c r="E93" s="36" t="str">
        <f>E92</f>
        <v>77 0 00 10010</v>
      </c>
      <c r="F93" s="36">
        <v>880</v>
      </c>
      <c r="G93" s="40"/>
      <c r="H93" s="40"/>
      <c r="I93" s="41"/>
    </row>
    <row r="94" spans="1:9" x14ac:dyDescent="0.25">
      <c r="A94" s="35" t="s">
        <v>74</v>
      </c>
      <c r="B94" s="36">
        <v>902</v>
      </c>
      <c r="C94" s="37" t="s">
        <v>18</v>
      </c>
      <c r="D94" s="38">
        <v>11</v>
      </c>
      <c r="E94" s="47"/>
      <c r="F94" s="36"/>
      <c r="G94" s="40">
        <f t="shared" ref="G94:I99" si="20">G95</f>
        <v>1100000</v>
      </c>
      <c r="H94" s="40">
        <f t="shared" si="20"/>
        <v>1100000</v>
      </c>
      <c r="I94" s="41">
        <f t="shared" si="20"/>
        <v>1100000</v>
      </c>
    </row>
    <row r="95" spans="1:9" ht="30" x14ac:dyDescent="0.25">
      <c r="A95" s="35" t="s">
        <v>75</v>
      </c>
      <c r="B95" s="36">
        <v>902</v>
      </c>
      <c r="C95" s="37" t="s">
        <v>18</v>
      </c>
      <c r="D95" s="38">
        <v>11</v>
      </c>
      <c r="E95" s="38" t="s">
        <v>76</v>
      </c>
      <c r="F95" s="36"/>
      <c r="G95" s="40">
        <f t="shared" si="20"/>
        <v>1100000</v>
      </c>
      <c r="H95" s="40">
        <f t="shared" si="20"/>
        <v>1100000</v>
      </c>
      <c r="I95" s="41">
        <f t="shared" si="20"/>
        <v>1100000</v>
      </c>
    </row>
    <row r="96" spans="1:9" ht="34.5" customHeight="1" x14ac:dyDescent="0.25">
      <c r="A96" s="35" t="s">
        <v>77</v>
      </c>
      <c r="B96" s="36">
        <v>902</v>
      </c>
      <c r="C96" s="37" t="s">
        <v>18</v>
      </c>
      <c r="D96" s="38">
        <v>11</v>
      </c>
      <c r="E96" s="38" t="s">
        <v>78</v>
      </c>
      <c r="F96" s="36"/>
      <c r="G96" s="40">
        <f t="shared" si="20"/>
        <v>1100000</v>
      </c>
      <c r="H96" s="40">
        <f t="shared" si="20"/>
        <v>1100000</v>
      </c>
      <c r="I96" s="41">
        <f t="shared" si="20"/>
        <v>1100000</v>
      </c>
    </row>
    <row r="97" spans="1:9" ht="50.25" customHeight="1" x14ac:dyDescent="0.25">
      <c r="A97" s="45" t="s">
        <v>79</v>
      </c>
      <c r="B97" s="36">
        <v>902</v>
      </c>
      <c r="C97" s="37" t="s">
        <v>18</v>
      </c>
      <c r="D97" s="38">
        <v>11</v>
      </c>
      <c r="E97" s="38" t="s">
        <v>80</v>
      </c>
      <c r="F97" s="36"/>
      <c r="G97" s="40">
        <f t="shared" si="20"/>
        <v>1100000</v>
      </c>
      <c r="H97" s="40">
        <f t="shared" si="20"/>
        <v>1100000</v>
      </c>
      <c r="I97" s="41">
        <f t="shared" si="20"/>
        <v>1100000</v>
      </c>
    </row>
    <row r="98" spans="1:9" ht="22.5" customHeight="1" x14ac:dyDescent="0.25">
      <c r="A98" s="35" t="s">
        <v>81</v>
      </c>
      <c r="B98" s="36">
        <v>902</v>
      </c>
      <c r="C98" s="37" t="s">
        <v>18</v>
      </c>
      <c r="D98" s="38">
        <v>11</v>
      </c>
      <c r="E98" s="38" t="s">
        <v>82</v>
      </c>
      <c r="F98" s="36"/>
      <c r="G98" s="40">
        <f t="shared" si="20"/>
        <v>1100000</v>
      </c>
      <c r="H98" s="40">
        <f t="shared" si="20"/>
        <v>1100000</v>
      </c>
      <c r="I98" s="41">
        <f t="shared" si="20"/>
        <v>1100000</v>
      </c>
    </row>
    <row r="99" spans="1:9" ht="21.75" customHeight="1" x14ac:dyDescent="0.25">
      <c r="A99" s="35" t="s">
        <v>68</v>
      </c>
      <c r="B99" s="36">
        <v>902</v>
      </c>
      <c r="C99" s="37" t="s">
        <v>18</v>
      </c>
      <c r="D99" s="38">
        <v>11</v>
      </c>
      <c r="E99" s="38" t="s">
        <v>82</v>
      </c>
      <c r="F99" s="36">
        <v>800</v>
      </c>
      <c r="G99" s="40">
        <f t="shared" si="20"/>
        <v>1100000</v>
      </c>
      <c r="H99" s="40">
        <f t="shared" si="20"/>
        <v>1100000</v>
      </c>
      <c r="I99" s="41">
        <f t="shared" si="20"/>
        <v>1100000</v>
      </c>
    </row>
    <row r="100" spans="1:9" ht="18.75" customHeight="1" x14ac:dyDescent="0.25">
      <c r="A100" s="35" t="s">
        <v>83</v>
      </c>
      <c r="B100" s="36">
        <v>902</v>
      </c>
      <c r="C100" s="37" t="s">
        <v>18</v>
      </c>
      <c r="D100" s="38">
        <v>11</v>
      </c>
      <c r="E100" s="38" t="str">
        <f>E99</f>
        <v>12 2 01 10050</v>
      </c>
      <c r="F100" s="36">
        <v>870</v>
      </c>
      <c r="G100" s="40">
        <v>1100000</v>
      </c>
      <c r="H100" s="40">
        <v>1100000</v>
      </c>
      <c r="I100" s="41">
        <v>1100000</v>
      </c>
    </row>
    <row r="101" spans="1:9" ht="22.5" customHeight="1" x14ac:dyDescent="0.25">
      <c r="A101" s="35" t="s">
        <v>84</v>
      </c>
      <c r="B101" s="36">
        <v>902</v>
      </c>
      <c r="C101" s="37" t="s">
        <v>18</v>
      </c>
      <c r="D101" s="38">
        <v>13</v>
      </c>
      <c r="E101" s="47"/>
      <c r="F101" s="36"/>
      <c r="G101" s="40">
        <f>G102+G113+G124+G147+G160</f>
        <v>53354985</v>
      </c>
      <c r="H101" s="40">
        <f>H102+H113+H124+H147+H160</f>
        <v>52874182</v>
      </c>
      <c r="I101" s="41">
        <f>I102+I113+I124+I147+I160</f>
        <v>53749809</v>
      </c>
    </row>
    <row r="102" spans="1:9" ht="31.5" customHeight="1" x14ac:dyDescent="0.25">
      <c r="A102" s="35" t="s">
        <v>85</v>
      </c>
      <c r="B102" s="36">
        <v>902</v>
      </c>
      <c r="C102" s="37" t="s">
        <v>18</v>
      </c>
      <c r="D102" s="38">
        <v>13</v>
      </c>
      <c r="E102" s="37" t="s">
        <v>42</v>
      </c>
      <c r="F102" s="36"/>
      <c r="G102" s="40">
        <f>G103</f>
        <v>483000</v>
      </c>
      <c r="H102" s="40">
        <f t="shared" ref="H102:I106" si="21">H103</f>
        <v>483000</v>
      </c>
      <c r="I102" s="41">
        <f t="shared" si="21"/>
        <v>483000</v>
      </c>
    </row>
    <row r="103" spans="1:9" ht="22.5" customHeight="1" x14ac:dyDescent="0.25">
      <c r="A103" s="35" t="s">
        <v>86</v>
      </c>
      <c r="B103" s="36">
        <v>902</v>
      </c>
      <c r="C103" s="37" t="s">
        <v>18</v>
      </c>
      <c r="D103" s="38">
        <v>13</v>
      </c>
      <c r="E103" s="37" t="s">
        <v>44</v>
      </c>
      <c r="F103" s="36"/>
      <c r="G103" s="40">
        <f>G104</f>
        <v>483000</v>
      </c>
      <c r="H103" s="40">
        <f t="shared" si="21"/>
        <v>483000</v>
      </c>
      <c r="I103" s="41">
        <f t="shared" si="21"/>
        <v>483000</v>
      </c>
    </row>
    <row r="104" spans="1:9" ht="22.5" customHeight="1" x14ac:dyDescent="0.25">
      <c r="A104" s="35" t="s">
        <v>87</v>
      </c>
      <c r="B104" s="36">
        <v>902</v>
      </c>
      <c r="C104" s="37" t="s">
        <v>18</v>
      </c>
      <c r="D104" s="38">
        <v>13</v>
      </c>
      <c r="E104" s="37" t="s">
        <v>88</v>
      </c>
      <c r="F104" s="36"/>
      <c r="G104" s="40">
        <f>G105</f>
        <v>483000</v>
      </c>
      <c r="H104" s="40">
        <f t="shared" si="21"/>
        <v>483000</v>
      </c>
      <c r="I104" s="41">
        <f t="shared" si="21"/>
        <v>483000</v>
      </c>
    </row>
    <row r="105" spans="1:9" ht="43.5" customHeight="1" x14ac:dyDescent="0.25">
      <c r="A105" s="35" t="s">
        <v>89</v>
      </c>
      <c r="B105" s="36">
        <v>902</v>
      </c>
      <c r="C105" s="37" t="s">
        <v>18</v>
      </c>
      <c r="D105" s="38">
        <v>13</v>
      </c>
      <c r="E105" s="37" t="s">
        <v>90</v>
      </c>
      <c r="F105" s="36"/>
      <c r="G105" s="40">
        <f>G106+G110</f>
        <v>483000</v>
      </c>
      <c r="H105" s="40">
        <f t="shared" ref="H105:I105" si="22">H106+H110</f>
        <v>483000</v>
      </c>
      <c r="I105" s="41">
        <f t="shared" si="22"/>
        <v>483000</v>
      </c>
    </row>
    <row r="106" spans="1:9" ht="42" customHeight="1" x14ac:dyDescent="0.25">
      <c r="A106" s="35" t="s">
        <v>91</v>
      </c>
      <c r="B106" s="36">
        <v>902</v>
      </c>
      <c r="C106" s="37" t="s">
        <v>18</v>
      </c>
      <c r="D106" s="38">
        <v>13</v>
      </c>
      <c r="E106" s="37" t="s">
        <v>90</v>
      </c>
      <c r="F106" s="36">
        <v>100</v>
      </c>
      <c r="G106" s="40">
        <f>G107</f>
        <v>483000</v>
      </c>
      <c r="H106" s="40">
        <f t="shared" si="21"/>
        <v>483000</v>
      </c>
      <c r="I106" s="41">
        <f t="shared" si="21"/>
        <v>483000</v>
      </c>
    </row>
    <row r="107" spans="1:9" ht="20.25" customHeight="1" x14ac:dyDescent="0.25">
      <c r="A107" s="35" t="s">
        <v>92</v>
      </c>
      <c r="B107" s="36">
        <v>902</v>
      </c>
      <c r="C107" s="37" t="s">
        <v>18</v>
      </c>
      <c r="D107" s="38">
        <v>13</v>
      </c>
      <c r="E107" s="37" t="s">
        <v>90</v>
      </c>
      <c r="F107" s="36">
        <v>120</v>
      </c>
      <c r="G107" s="40">
        <f>G108+G109</f>
        <v>483000</v>
      </c>
      <c r="H107" s="40">
        <f t="shared" ref="H107:I107" si="23">H108+H109</f>
        <v>483000</v>
      </c>
      <c r="I107" s="41">
        <f t="shared" si="23"/>
        <v>483000</v>
      </c>
    </row>
    <row r="108" spans="1:9" ht="18" customHeight="1" x14ac:dyDescent="0.25">
      <c r="A108" s="35" t="s">
        <v>93</v>
      </c>
      <c r="B108" s="36">
        <v>902</v>
      </c>
      <c r="C108" s="37" t="s">
        <v>18</v>
      </c>
      <c r="D108" s="38">
        <v>13</v>
      </c>
      <c r="E108" s="37" t="s">
        <v>90</v>
      </c>
      <c r="F108" s="36">
        <v>121</v>
      </c>
      <c r="G108" s="40">
        <v>371000</v>
      </c>
      <c r="H108" s="40">
        <v>371000</v>
      </c>
      <c r="I108" s="41">
        <v>371000</v>
      </c>
    </row>
    <row r="109" spans="1:9" ht="34.5" customHeight="1" x14ac:dyDescent="0.25">
      <c r="A109" s="35" t="s">
        <v>94</v>
      </c>
      <c r="B109" s="36">
        <v>902</v>
      </c>
      <c r="C109" s="37" t="s">
        <v>18</v>
      </c>
      <c r="D109" s="38">
        <v>13</v>
      </c>
      <c r="E109" s="37" t="s">
        <v>90</v>
      </c>
      <c r="F109" s="36">
        <v>129</v>
      </c>
      <c r="G109" s="40">
        <v>112000</v>
      </c>
      <c r="H109" s="40">
        <v>112000</v>
      </c>
      <c r="I109" s="41">
        <v>112000</v>
      </c>
    </row>
    <row r="110" spans="1:9" ht="29.25" hidden="1" customHeight="1" x14ac:dyDescent="0.25">
      <c r="A110" s="35" t="s">
        <v>26</v>
      </c>
      <c r="B110" s="36">
        <v>902</v>
      </c>
      <c r="C110" s="37" t="s">
        <v>18</v>
      </c>
      <c r="D110" s="38">
        <v>13</v>
      </c>
      <c r="E110" s="37" t="s">
        <v>90</v>
      </c>
      <c r="F110" s="36">
        <v>200</v>
      </c>
      <c r="G110" s="40">
        <f>G111</f>
        <v>0</v>
      </c>
      <c r="H110" s="40">
        <f t="shared" ref="H110:I111" si="24">H111</f>
        <v>0</v>
      </c>
      <c r="I110" s="41">
        <f t="shared" si="24"/>
        <v>0</v>
      </c>
    </row>
    <row r="111" spans="1:9" ht="34.5" hidden="1" customHeight="1" x14ac:dyDescent="0.25">
      <c r="A111" s="35" t="s">
        <v>27</v>
      </c>
      <c r="B111" s="36">
        <v>902</v>
      </c>
      <c r="C111" s="37" t="s">
        <v>18</v>
      </c>
      <c r="D111" s="38">
        <v>13</v>
      </c>
      <c r="E111" s="37" t="s">
        <v>90</v>
      </c>
      <c r="F111" s="36">
        <v>240</v>
      </c>
      <c r="G111" s="40">
        <f>G112</f>
        <v>0</v>
      </c>
      <c r="H111" s="40">
        <f t="shared" si="24"/>
        <v>0</v>
      </c>
      <c r="I111" s="41">
        <f t="shared" si="24"/>
        <v>0</v>
      </c>
    </row>
    <row r="112" spans="1:9" ht="24.75" hidden="1" customHeight="1" x14ac:dyDescent="0.25">
      <c r="A112" s="35" t="s">
        <v>609</v>
      </c>
      <c r="B112" s="36">
        <v>902</v>
      </c>
      <c r="C112" s="37" t="s">
        <v>18</v>
      </c>
      <c r="D112" s="38">
        <v>13</v>
      </c>
      <c r="E112" s="37" t="s">
        <v>90</v>
      </c>
      <c r="F112" s="36">
        <v>244</v>
      </c>
      <c r="G112" s="40">
        <v>0</v>
      </c>
      <c r="H112" s="40">
        <v>0</v>
      </c>
      <c r="I112" s="41">
        <v>0</v>
      </c>
    </row>
    <row r="113" spans="1:9" ht="45" x14ac:dyDescent="0.25">
      <c r="A113" s="35" t="s">
        <v>58</v>
      </c>
      <c r="B113" s="36">
        <v>902</v>
      </c>
      <c r="C113" s="37" t="s">
        <v>18</v>
      </c>
      <c r="D113" s="38">
        <v>13</v>
      </c>
      <c r="E113" s="38" t="s">
        <v>59</v>
      </c>
      <c r="F113" s="36"/>
      <c r="G113" s="40">
        <f t="shared" ref="G113:I120" si="25">G114</f>
        <v>4500</v>
      </c>
      <c r="H113" s="40">
        <f t="shared" si="25"/>
        <v>4500</v>
      </c>
      <c r="I113" s="41">
        <f t="shared" si="25"/>
        <v>4500</v>
      </c>
    </row>
    <row r="114" spans="1:9" ht="45.75" customHeight="1" x14ac:dyDescent="0.25">
      <c r="A114" s="35" t="s">
        <v>60</v>
      </c>
      <c r="B114" s="36">
        <v>902</v>
      </c>
      <c r="C114" s="37" t="s">
        <v>18</v>
      </c>
      <c r="D114" s="38">
        <v>13</v>
      </c>
      <c r="E114" s="38" t="s">
        <v>61</v>
      </c>
      <c r="F114" s="36"/>
      <c r="G114" s="40">
        <f>G115</f>
        <v>4500</v>
      </c>
      <c r="H114" s="40">
        <f>H115</f>
        <v>4500</v>
      </c>
      <c r="I114" s="41">
        <f>I115</f>
        <v>4500</v>
      </c>
    </row>
    <row r="115" spans="1:9" ht="30" x14ac:dyDescent="0.25">
      <c r="A115" s="35" t="s">
        <v>62</v>
      </c>
      <c r="B115" s="36">
        <v>902</v>
      </c>
      <c r="C115" s="37" t="s">
        <v>18</v>
      </c>
      <c r="D115" s="38">
        <v>13</v>
      </c>
      <c r="E115" s="38" t="s">
        <v>63</v>
      </c>
      <c r="F115" s="36"/>
      <c r="G115" s="40">
        <f>G119+G116</f>
        <v>4500</v>
      </c>
      <c r="H115" s="40">
        <f>H119</f>
        <v>4500</v>
      </c>
      <c r="I115" s="41">
        <f>I119</f>
        <v>4500</v>
      </c>
    </row>
    <row r="116" spans="1:9" ht="48.75" hidden="1" customHeight="1" x14ac:dyDescent="0.25">
      <c r="A116" s="35" t="s">
        <v>662</v>
      </c>
      <c r="B116" s="36">
        <v>902</v>
      </c>
      <c r="C116" s="37" t="s">
        <v>18</v>
      </c>
      <c r="D116" s="38">
        <v>13</v>
      </c>
      <c r="E116" s="38" t="s">
        <v>313</v>
      </c>
      <c r="F116" s="36"/>
      <c r="G116" s="40"/>
      <c r="H116" s="40"/>
      <c r="I116" s="41"/>
    </row>
    <row r="117" spans="1:9" ht="20.25" hidden="1" customHeight="1" x14ac:dyDescent="0.25">
      <c r="A117" s="35" t="s">
        <v>682</v>
      </c>
      <c r="B117" s="36">
        <v>902</v>
      </c>
      <c r="C117" s="37" t="s">
        <v>18</v>
      </c>
      <c r="D117" s="38">
        <v>13</v>
      </c>
      <c r="E117" s="38" t="s">
        <v>313</v>
      </c>
      <c r="F117" s="36">
        <v>300</v>
      </c>
      <c r="G117" s="40"/>
      <c r="H117" s="40"/>
      <c r="I117" s="41"/>
    </row>
    <row r="118" spans="1:9" ht="19.5" hidden="1" customHeight="1" x14ac:dyDescent="0.25">
      <c r="A118" s="35" t="s">
        <v>683</v>
      </c>
      <c r="B118" s="36">
        <v>902</v>
      </c>
      <c r="C118" s="37" t="s">
        <v>18</v>
      </c>
      <c r="D118" s="38">
        <v>13</v>
      </c>
      <c r="E118" s="38" t="s">
        <v>313</v>
      </c>
      <c r="F118" s="36">
        <v>350</v>
      </c>
      <c r="G118" s="40"/>
      <c r="H118" s="40"/>
      <c r="I118" s="41"/>
    </row>
    <row r="119" spans="1:9" ht="48.75" customHeight="1" x14ac:dyDescent="0.25">
      <c r="A119" s="35" t="s">
        <v>95</v>
      </c>
      <c r="B119" s="36">
        <v>902</v>
      </c>
      <c r="C119" s="37" t="s">
        <v>18</v>
      </c>
      <c r="D119" s="38">
        <v>13</v>
      </c>
      <c r="E119" s="38" t="s">
        <v>96</v>
      </c>
      <c r="F119" s="36"/>
      <c r="G119" s="40">
        <f t="shared" si="25"/>
        <v>4500</v>
      </c>
      <c r="H119" s="40">
        <f t="shared" si="25"/>
        <v>4500</v>
      </c>
      <c r="I119" s="41">
        <f t="shared" si="25"/>
        <v>4500</v>
      </c>
    </row>
    <row r="120" spans="1:9" ht="24" customHeight="1" x14ac:dyDescent="0.25">
      <c r="A120" s="35" t="s">
        <v>26</v>
      </c>
      <c r="B120" s="36">
        <v>902</v>
      </c>
      <c r="C120" s="37" t="s">
        <v>18</v>
      </c>
      <c r="D120" s="38">
        <v>13</v>
      </c>
      <c r="E120" s="38" t="str">
        <f>E119</f>
        <v>04 1 01 40080</v>
      </c>
      <c r="F120" s="36">
        <v>200</v>
      </c>
      <c r="G120" s="40">
        <f t="shared" si="25"/>
        <v>4500</v>
      </c>
      <c r="H120" s="40">
        <f t="shared" si="25"/>
        <v>4500</v>
      </c>
      <c r="I120" s="41">
        <f t="shared" si="25"/>
        <v>4500</v>
      </c>
    </row>
    <row r="121" spans="1:9" ht="31.5" customHeight="1" x14ac:dyDescent="0.25">
      <c r="A121" s="35" t="s">
        <v>27</v>
      </c>
      <c r="B121" s="36">
        <v>902</v>
      </c>
      <c r="C121" s="37" t="s">
        <v>18</v>
      </c>
      <c r="D121" s="38">
        <v>13</v>
      </c>
      <c r="E121" s="38" t="str">
        <f>E120</f>
        <v>04 1 01 40080</v>
      </c>
      <c r="F121" s="36">
        <v>240</v>
      </c>
      <c r="G121" s="40">
        <f>G122+G123</f>
        <v>4500</v>
      </c>
      <c r="H121" s="40">
        <f t="shared" ref="H121:I121" si="26">H122+H123</f>
        <v>4500</v>
      </c>
      <c r="I121" s="41">
        <f t="shared" si="26"/>
        <v>4500</v>
      </c>
    </row>
    <row r="122" spans="1:9" ht="21" hidden="1" customHeight="1" x14ac:dyDescent="0.25">
      <c r="A122" s="35" t="s">
        <v>28</v>
      </c>
      <c r="B122" s="36">
        <v>902</v>
      </c>
      <c r="C122" s="37" t="s">
        <v>18</v>
      </c>
      <c r="D122" s="38">
        <v>13</v>
      </c>
      <c r="E122" s="38" t="str">
        <f>E121</f>
        <v>04 1 01 40080</v>
      </c>
      <c r="F122" s="36">
        <v>242</v>
      </c>
      <c r="G122" s="40">
        <v>0</v>
      </c>
      <c r="H122" s="40">
        <v>0</v>
      </c>
      <c r="I122" s="41">
        <v>0</v>
      </c>
    </row>
    <row r="123" spans="1:9" ht="20.25" customHeight="1" x14ac:dyDescent="0.25">
      <c r="A123" s="35" t="s">
        <v>29</v>
      </c>
      <c r="B123" s="36">
        <v>902</v>
      </c>
      <c r="C123" s="37" t="s">
        <v>18</v>
      </c>
      <c r="D123" s="38">
        <v>13</v>
      </c>
      <c r="E123" s="38" t="str">
        <f>E122</f>
        <v>04 1 01 40080</v>
      </c>
      <c r="F123" s="36">
        <v>244</v>
      </c>
      <c r="G123" s="40">
        <v>4500</v>
      </c>
      <c r="H123" s="40">
        <v>4500</v>
      </c>
      <c r="I123" s="41">
        <v>4500</v>
      </c>
    </row>
    <row r="124" spans="1:9" ht="45" x14ac:dyDescent="0.25">
      <c r="A124" s="35" t="s">
        <v>97</v>
      </c>
      <c r="B124" s="36">
        <v>902</v>
      </c>
      <c r="C124" s="37" t="s">
        <v>18</v>
      </c>
      <c r="D124" s="38">
        <v>13</v>
      </c>
      <c r="E124" s="38" t="s">
        <v>98</v>
      </c>
      <c r="F124" s="36"/>
      <c r="G124" s="40">
        <f>G125</f>
        <v>2133300</v>
      </c>
      <c r="H124" s="40">
        <f t="shared" ref="H124:I124" si="27">H125</f>
        <v>2138300</v>
      </c>
      <c r="I124" s="41">
        <f t="shared" si="27"/>
        <v>2144300</v>
      </c>
    </row>
    <row r="125" spans="1:9" ht="29.25" customHeight="1" x14ac:dyDescent="0.25">
      <c r="A125" s="35" t="s">
        <v>99</v>
      </c>
      <c r="B125" s="36">
        <v>902</v>
      </c>
      <c r="C125" s="37" t="s">
        <v>18</v>
      </c>
      <c r="D125" s="38">
        <v>13</v>
      </c>
      <c r="E125" s="38" t="s">
        <v>100</v>
      </c>
      <c r="F125" s="36"/>
      <c r="G125" s="40">
        <f>G126+G137+G142</f>
        <v>2133300</v>
      </c>
      <c r="H125" s="40">
        <f>H126+H137+H142</f>
        <v>2138300</v>
      </c>
      <c r="I125" s="41">
        <f>I126+I137+I142</f>
        <v>2144300</v>
      </c>
    </row>
    <row r="126" spans="1:9" ht="33.75" customHeight="1" x14ac:dyDescent="0.25">
      <c r="A126" s="35" t="s">
        <v>101</v>
      </c>
      <c r="B126" s="36">
        <v>902</v>
      </c>
      <c r="C126" s="37" t="s">
        <v>18</v>
      </c>
      <c r="D126" s="38">
        <v>13</v>
      </c>
      <c r="E126" s="38" t="s">
        <v>102</v>
      </c>
      <c r="F126" s="36"/>
      <c r="G126" s="40">
        <f>G127</f>
        <v>956300</v>
      </c>
      <c r="H126" s="40">
        <f t="shared" ref="H126:I126" si="28">H127</f>
        <v>961300</v>
      </c>
      <c r="I126" s="41">
        <f t="shared" si="28"/>
        <v>967300</v>
      </c>
    </row>
    <row r="127" spans="1:9" ht="45.75" customHeight="1" x14ac:dyDescent="0.25">
      <c r="A127" s="46" t="s">
        <v>103</v>
      </c>
      <c r="B127" s="36">
        <v>902</v>
      </c>
      <c r="C127" s="37" t="s">
        <v>18</v>
      </c>
      <c r="D127" s="38">
        <v>13</v>
      </c>
      <c r="E127" s="36" t="s">
        <v>104</v>
      </c>
      <c r="F127" s="36"/>
      <c r="G127" s="40">
        <f>G128+G132</f>
        <v>956300</v>
      </c>
      <c r="H127" s="40">
        <f>H128+H132</f>
        <v>961300</v>
      </c>
      <c r="I127" s="41">
        <f>I128+I132</f>
        <v>967300</v>
      </c>
    </row>
    <row r="128" spans="1:9" ht="21.75" customHeight="1" x14ac:dyDescent="0.25">
      <c r="A128" s="35" t="s">
        <v>26</v>
      </c>
      <c r="B128" s="36">
        <v>902</v>
      </c>
      <c r="C128" s="37" t="s">
        <v>18</v>
      </c>
      <c r="D128" s="38">
        <v>13</v>
      </c>
      <c r="E128" s="36" t="s">
        <v>104</v>
      </c>
      <c r="F128" s="36">
        <v>200</v>
      </c>
      <c r="G128" s="40">
        <f t="shared" ref="G128:I128" si="29">G129</f>
        <v>805000</v>
      </c>
      <c r="H128" s="40">
        <f t="shared" si="29"/>
        <v>810000</v>
      </c>
      <c r="I128" s="41">
        <f t="shared" si="29"/>
        <v>816000</v>
      </c>
    </row>
    <row r="129" spans="1:9" ht="34.5" customHeight="1" x14ac:dyDescent="0.25">
      <c r="A129" s="35" t="s">
        <v>27</v>
      </c>
      <c r="B129" s="36">
        <v>902</v>
      </c>
      <c r="C129" s="37" t="s">
        <v>18</v>
      </c>
      <c r="D129" s="38">
        <v>13</v>
      </c>
      <c r="E129" s="36" t="str">
        <f t="shared" ref="E129:E135" si="30">E128</f>
        <v>09 2 01 09990</v>
      </c>
      <c r="F129" s="36">
        <v>240</v>
      </c>
      <c r="G129" s="40">
        <f>G130+G131</f>
        <v>805000</v>
      </c>
      <c r="H129" s="40">
        <f>H130+H131</f>
        <v>810000</v>
      </c>
      <c r="I129" s="41">
        <f t="shared" ref="I129" si="31">I130+I131</f>
        <v>816000</v>
      </c>
    </row>
    <row r="130" spans="1:9" ht="21" customHeight="1" x14ac:dyDescent="0.25">
      <c r="A130" s="35" t="s">
        <v>29</v>
      </c>
      <c r="B130" s="36">
        <v>902</v>
      </c>
      <c r="C130" s="37" t="s">
        <v>18</v>
      </c>
      <c r="D130" s="38">
        <v>13</v>
      </c>
      <c r="E130" s="36" t="str">
        <f t="shared" si="30"/>
        <v>09 2 01 09990</v>
      </c>
      <c r="F130" s="36">
        <v>244</v>
      </c>
      <c r="G130" s="24">
        <v>655000</v>
      </c>
      <c r="H130" s="40">
        <v>655000</v>
      </c>
      <c r="I130" s="41">
        <v>655000</v>
      </c>
    </row>
    <row r="131" spans="1:9" ht="19.5" customHeight="1" x14ac:dyDescent="0.25">
      <c r="A131" s="35" t="s">
        <v>67</v>
      </c>
      <c r="B131" s="36">
        <v>902</v>
      </c>
      <c r="C131" s="37" t="s">
        <v>18</v>
      </c>
      <c r="D131" s="38">
        <v>13</v>
      </c>
      <c r="E131" s="36" t="s">
        <v>104</v>
      </c>
      <c r="F131" s="36">
        <v>247</v>
      </c>
      <c r="G131" s="40">
        <v>150000</v>
      </c>
      <c r="H131" s="40">
        <v>155000</v>
      </c>
      <c r="I131" s="41">
        <v>161000</v>
      </c>
    </row>
    <row r="132" spans="1:9" ht="20.25" customHeight="1" x14ac:dyDescent="0.25">
      <c r="A132" s="35" t="s">
        <v>68</v>
      </c>
      <c r="B132" s="36">
        <v>902</v>
      </c>
      <c r="C132" s="37" t="s">
        <v>18</v>
      </c>
      <c r="D132" s="38">
        <v>13</v>
      </c>
      <c r="E132" s="36" t="str">
        <f>E130</f>
        <v>09 2 01 09990</v>
      </c>
      <c r="F132" s="36">
        <v>800</v>
      </c>
      <c r="G132" s="40">
        <f>G133</f>
        <v>151300</v>
      </c>
      <c r="H132" s="40">
        <f>H133</f>
        <v>151300</v>
      </c>
      <c r="I132" s="41">
        <f>I133</f>
        <v>151300</v>
      </c>
    </row>
    <row r="133" spans="1:9" ht="18.75" customHeight="1" x14ac:dyDescent="0.25">
      <c r="A133" s="35" t="s">
        <v>69</v>
      </c>
      <c r="B133" s="36">
        <v>902</v>
      </c>
      <c r="C133" s="37" t="s">
        <v>18</v>
      </c>
      <c r="D133" s="38">
        <v>13</v>
      </c>
      <c r="E133" s="36" t="str">
        <f t="shared" si="30"/>
        <v>09 2 01 09990</v>
      </c>
      <c r="F133" s="36">
        <v>850</v>
      </c>
      <c r="G133" s="40">
        <f>G134+G135+G136</f>
        <v>151300</v>
      </c>
      <c r="H133" s="40">
        <f>H134+H135</f>
        <v>151300</v>
      </c>
      <c r="I133" s="41">
        <f>I134+I135</f>
        <v>151300</v>
      </c>
    </row>
    <row r="134" spans="1:9" ht="23.25" customHeight="1" x14ac:dyDescent="0.25">
      <c r="A134" s="35" t="s">
        <v>105</v>
      </c>
      <c r="B134" s="36">
        <v>902</v>
      </c>
      <c r="C134" s="37" t="s">
        <v>18</v>
      </c>
      <c r="D134" s="38">
        <v>13</v>
      </c>
      <c r="E134" s="36" t="str">
        <f t="shared" si="30"/>
        <v>09 2 01 09990</v>
      </c>
      <c r="F134" s="36">
        <v>851</v>
      </c>
      <c r="G134" s="40">
        <v>40000</v>
      </c>
      <c r="H134" s="40">
        <v>40000</v>
      </c>
      <c r="I134" s="41">
        <v>40000</v>
      </c>
    </row>
    <row r="135" spans="1:9" ht="22.5" customHeight="1" x14ac:dyDescent="0.25">
      <c r="A135" s="35" t="s">
        <v>106</v>
      </c>
      <c r="B135" s="36">
        <v>902</v>
      </c>
      <c r="C135" s="37" t="s">
        <v>18</v>
      </c>
      <c r="D135" s="38">
        <v>13</v>
      </c>
      <c r="E135" s="36" t="str">
        <f t="shared" si="30"/>
        <v>09 2 01 09990</v>
      </c>
      <c r="F135" s="36">
        <v>852</v>
      </c>
      <c r="G135" s="40">
        <v>111300</v>
      </c>
      <c r="H135" s="40">
        <v>111300</v>
      </c>
      <c r="I135" s="41">
        <v>111300</v>
      </c>
    </row>
    <row r="136" spans="1:9" ht="33" hidden="1" customHeight="1" x14ac:dyDescent="0.25">
      <c r="A136" s="35" t="s">
        <v>107</v>
      </c>
      <c r="B136" s="36">
        <v>902</v>
      </c>
      <c r="C136" s="37" t="s">
        <v>18</v>
      </c>
      <c r="D136" s="38">
        <v>13</v>
      </c>
      <c r="E136" s="36" t="s">
        <v>104</v>
      </c>
      <c r="F136" s="36">
        <v>853</v>
      </c>
      <c r="G136" s="40">
        <v>0</v>
      </c>
      <c r="H136" s="40">
        <v>0</v>
      </c>
      <c r="I136" s="41">
        <v>0</v>
      </c>
    </row>
    <row r="137" spans="1:9" ht="60" x14ac:dyDescent="0.25">
      <c r="A137" s="35" t="s">
        <v>108</v>
      </c>
      <c r="B137" s="36">
        <v>902</v>
      </c>
      <c r="C137" s="37" t="s">
        <v>18</v>
      </c>
      <c r="D137" s="38">
        <v>13</v>
      </c>
      <c r="E137" s="48" t="s">
        <v>109</v>
      </c>
      <c r="F137" s="36"/>
      <c r="G137" s="40">
        <f>G138</f>
        <v>1150000</v>
      </c>
      <c r="H137" s="40">
        <f t="shared" ref="H137:I140" si="32">H138</f>
        <v>1150000</v>
      </c>
      <c r="I137" s="41">
        <f t="shared" si="32"/>
        <v>1150000</v>
      </c>
    </row>
    <row r="138" spans="1:9" ht="48.75" customHeight="1" x14ac:dyDescent="0.25">
      <c r="A138" s="35" t="s">
        <v>110</v>
      </c>
      <c r="B138" s="36">
        <v>902</v>
      </c>
      <c r="C138" s="37" t="s">
        <v>18</v>
      </c>
      <c r="D138" s="38">
        <v>13</v>
      </c>
      <c r="E138" s="48" t="s">
        <v>111</v>
      </c>
      <c r="F138" s="36"/>
      <c r="G138" s="40">
        <f>G139</f>
        <v>1150000</v>
      </c>
      <c r="H138" s="40">
        <f t="shared" si="32"/>
        <v>1150000</v>
      </c>
      <c r="I138" s="41">
        <f t="shared" si="32"/>
        <v>1150000</v>
      </c>
    </row>
    <row r="139" spans="1:9" ht="20.25" customHeight="1" x14ac:dyDescent="0.25">
      <c r="A139" s="49" t="s">
        <v>112</v>
      </c>
      <c r="B139" s="36">
        <v>902</v>
      </c>
      <c r="C139" s="37" t="s">
        <v>18</v>
      </c>
      <c r="D139" s="38">
        <v>13</v>
      </c>
      <c r="E139" s="36" t="s">
        <v>111</v>
      </c>
      <c r="F139" s="36">
        <v>200</v>
      </c>
      <c r="G139" s="40">
        <f>G140</f>
        <v>1150000</v>
      </c>
      <c r="H139" s="40">
        <f t="shared" si="32"/>
        <v>1150000</v>
      </c>
      <c r="I139" s="41">
        <f t="shared" si="32"/>
        <v>1150000</v>
      </c>
    </row>
    <row r="140" spans="1:9" ht="31.5" customHeight="1" x14ac:dyDescent="0.25">
      <c r="A140" s="35" t="s">
        <v>27</v>
      </c>
      <c r="B140" s="36">
        <v>902</v>
      </c>
      <c r="C140" s="37" t="s">
        <v>18</v>
      </c>
      <c r="D140" s="38">
        <v>13</v>
      </c>
      <c r="E140" s="36" t="s">
        <v>111</v>
      </c>
      <c r="F140" s="36">
        <v>240</v>
      </c>
      <c r="G140" s="40">
        <f>G141</f>
        <v>1150000</v>
      </c>
      <c r="H140" s="40">
        <f t="shared" si="32"/>
        <v>1150000</v>
      </c>
      <c r="I140" s="41">
        <f t="shared" si="32"/>
        <v>1150000</v>
      </c>
    </row>
    <row r="141" spans="1:9" ht="22.5" customHeight="1" x14ac:dyDescent="0.25">
      <c r="A141" s="35" t="s">
        <v>66</v>
      </c>
      <c r="B141" s="36">
        <v>902</v>
      </c>
      <c r="C141" s="37" t="s">
        <v>18</v>
      </c>
      <c r="D141" s="38">
        <v>13</v>
      </c>
      <c r="E141" s="36" t="s">
        <v>111</v>
      </c>
      <c r="F141" s="36">
        <v>244</v>
      </c>
      <c r="G141" s="24">
        <v>1150000</v>
      </c>
      <c r="H141" s="40">
        <v>1150000</v>
      </c>
      <c r="I141" s="41">
        <v>1150000</v>
      </c>
    </row>
    <row r="142" spans="1:9" ht="35.25" customHeight="1" x14ac:dyDescent="0.25">
      <c r="A142" s="35" t="s">
        <v>113</v>
      </c>
      <c r="B142" s="36">
        <v>902</v>
      </c>
      <c r="C142" s="37" t="s">
        <v>18</v>
      </c>
      <c r="D142" s="38">
        <v>13</v>
      </c>
      <c r="E142" s="36" t="s">
        <v>114</v>
      </c>
      <c r="F142" s="36"/>
      <c r="G142" s="40">
        <f>G143</f>
        <v>27000</v>
      </c>
      <c r="H142" s="40">
        <f t="shared" ref="H142:I145" si="33">H143</f>
        <v>27000</v>
      </c>
      <c r="I142" s="41">
        <f t="shared" si="33"/>
        <v>27000</v>
      </c>
    </row>
    <row r="143" spans="1:9" ht="50.25" customHeight="1" x14ac:dyDescent="0.25">
      <c r="A143" s="35" t="s">
        <v>115</v>
      </c>
      <c r="B143" s="36">
        <v>902</v>
      </c>
      <c r="C143" s="37" t="s">
        <v>18</v>
      </c>
      <c r="D143" s="38">
        <v>13</v>
      </c>
      <c r="E143" s="36" t="s">
        <v>116</v>
      </c>
      <c r="F143" s="36"/>
      <c r="G143" s="40">
        <f>G144</f>
        <v>27000</v>
      </c>
      <c r="H143" s="40">
        <f t="shared" si="33"/>
        <v>27000</v>
      </c>
      <c r="I143" s="41">
        <f t="shared" si="33"/>
        <v>27000</v>
      </c>
    </row>
    <row r="144" spans="1:9" ht="21" customHeight="1" x14ac:dyDescent="0.25">
      <c r="A144" s="35" t="s">
        <v>117</v>
      </c>
      <c r="B144" s="36">
        <v>902</v>
      </c>
      <c r="C144" s="37" t="s">
        <v>18</v>
      </c>
      <c r="D144" s="38">
        <v>13</v>
      </c>
      <c r="E144" s="36" t="s">
        <v>116</v>
      </c>
      <c r="F144" s="36">
        <v>200</v>
      </c>
      <c r="G144" s="40">
        <f>G145</f>
        <v>27000</v>
      </c>
      <c r="H144" s="40">
        <f t="shared" si="33"/>
        <v>27000</v>
      </c>
      <c r="I144" s="41">
        <f t="shared" si="33"/>
        <v>27000</v>
      </c>
    </row>
    <row r="145" spans="1:9" ht="30" customHeight="1" x14ac:dyDescent="0.25">
      <c r="A145" s="35" t="s">
        <v>118</v>
      </c>
      <c r="B145" s="36">
        <v>902</v>
      </c>
      <c r="C145" s="37" t="s">
        <v>18</v>
      </c>
      <c r="D145" s="38">
        <v>13</v>
      </c>
      <c r="E145" s="36" t="s">
        <v>116</v>
      </c>
      <c r="F145" s="36">
        <v>240</v>
      </c>
      <c r="G145" s="40">
        <f>G146</f>
        <v>27000</v>
      </c>
      <c r="H145" s="40">
        <f t="shared" si="33"/>
        <v>27000</v>
      </c>
      <c r="I145" s="41">
        <f t="shared" si="33"/>
        <v>27000</v>
      </c>
    </row>
    <row r="146" spans="1:9" ht="21" customHeight="1" x14ac:dyDescent="0.25">
      <c r="A146" s="109" t="s">
        <v>119</v>
      </c>
      <c r="B146" s="110">
        <v>902</v>
      </c>
      <c r="C146" s="111" t="s">
        <v>18</v>
      </c>
      <c r="D146" s="112">
        <v>13</v>
      </c>
      <c r="E146" s="110" t="s">
        <v>116</v>
      </c>
      <c r="F146" s="110">
        <v>244</v>
      </c>
      <c r="G146" s="61">
        <v>27000</v>
      </c>
      <c r="H146" s="61">
        <v>27000</v>
      </c>
      <c r="I146" s="113">
        <v>27000</v>
      </c>
    </row>
    <row r="147" spans="1:9" ht="36.75" customHeight="1" x14ac:dyDescent="0.25">
      <c r="A147" s="35" t="s">
        <v>120</v>
      </c>
      <c r="B147" s="36">
        <v>902</v>
      </c>
      <c r="C147" s="37" t="s">
        <v>18</v>
      </c>
      <c r="D147" s="38">
        <v>13</v>
      </c>
      <c r="E147" s="36" t="s">
        <v>121</v>
      </c>
      <c r="F147" s="36"/>
      <c r="G147" s="40">
        <f>G148</f>
        <v>1300000</v>
      </c>
      <c r="H147" s="40">
        <f t="shared" ref="H147:I147" si="34">H148</f>
        <v>1356000</v>
      </c>
      <c r="I147" s="41">
        <f t="shared" si="34"/>
        <v>1356000</v>
      </c>
    </row>
    <row r="148" spans="1:9" ht="25.5" customHeight="1" x14ac:dyDescent="0.25">
      <c r="A148" s="35" t="s">
        <v>122</v>
      </c>
      <c r="B148" s="36">
        <v>902</v>
      </c>
      <c r="C148" s="37" t="s">
        <v>18</v>
      </c>
      <c r="D148" s="38">
        <v>13</v>
      </c>
      <c r="E148" s="36" t="s">
        <v>123</v>
      </c>
      <c r="F148" s="36"/>
      <c r="G148" s="40">
        <f>G149+G154</f>
        <v>1300000</v>
      </c>
      <c r="H148" s="40">
        <f t="shared" ref="H148:I148" si="35">H149+H154</f>
        <v>1356000</v>
      </c>
      <c r="I148" s="41">
        <f t="shared" si="35"/>
        <v>1356000</v>
      </c>
    </row>
    <row r="149" spans="1:9" ht="30.75" hidden="1" customHeight="1" x14ac:dyDescent="0.25">
      <c r="A149" s="35" t="s">
        <v>124</v>
      </c>
      <c r="B149" s="36">
        <v>902</v>
      </c>
      <c r="C149" s="37" t="s">
        <v>18</v>
      </c>
      <c r="D149" s="38">
        <v>13</v>
      </c>
      <c r="E149" s="36" t="s">
        <v>125</v>
      </c>
      <c r="F149" s="36"/>
      <c r="G149" s="40">
        <f>G150</f>
        <v>0</v>
      </c>
      <c r="H149" s="40">
        <f t="shared" ref="H149:I152" si="36">H150</f>
        <v>0</v>
      </c>
      <c r="I149" s="41">
        <f t="shared" si="36"/>
        <v>0</v>
      </c>
    </row>
    <row r="150" spans="1:9" ht="33" hidden="1" customHeight="1" x14ac:dyDescent="0.25">
      <c r="A150" s="35" t="s">
        <v>126</v>
      </c>
      <c r="B150" s="36">
        <v>902</v>
      </c>
      <c r="C150" s="37" t="s">
        <v>18</v>
      </c>
      <c r="D150" s="38">
        <v>13</v>
      </c>
      <c r="E150" s="36" t="s">
        <v>127</v>
      </c>
      <c r="F150" s="36"/>
      <c r="G150" s="40">
        <f>G151</f>
        <v>0</v>
      </c>
      <c r="H150" s="40">
        <f t="shared" si="36"/>
        <v>0</v>
      </c>
      <c r="I150" s="41">
        <f t="shared" si="36"/>
        <v>0</v>
      </c>
    </row>
    <row r="151" spans="1:9" ht="33" hidden="1" customHeight="1" x14ac:dyDescent="0.25">
      <c r="A151" s="35" t="s">
        <v>117</v>
      </c>
      <c r="B151" s="36">
        <v>902</v>
      </c>
      <c r="C151" s="37" t="s">
        <v>18</v>
      </c>
      <c r="D151" s="38">
        <v>13</v>
      </c>
      <c r="E151" s="36" t="s">
        <v>127</v>
      </c>
      <c r="F151" s="36">
        <v>200</v>
      </c>
      <c r="G151" s="40">
        <f>G152</f>
        <v>0</v>
      </c>
      <c r="H151" s="40">
        <f t="shared" si="36"/>
        <v>0</v>
      </c>
      <c r="I151" s="41">
        <f t="shared" si="36"/>
        <v>0</v>
      </c>
    </row>
    <row r="152" spans="1:9" ht="31.5" hidden="1" customHeight="1" x14ac:dyDescent="0.25">
      <c r="A152" s="35" t="s">
        <v>128</v>
      </c>
      <c r="B152" s="36">
        <v>902</v>
      </c>
      <c r="C152" s="37" t="s">
        <v>18</v>
      </c>
      <c r="D152" s="38">
        <v>13</v>
      </c>
      <c r="E152" s="36" t="s">
        <v>127</v>
      </c>
      <c r="F152" s="36">
        <v>240</v>
      </c>
      <c r="G152" s="40">
        <f>G153</f>
        <v>0</v>
      </c>
      <c r="H152" s="40">
        <f t="shared" si="36"/>
        <v>0</v>
      </c>
      <c r="I152" s="41">
        <f t="shared" si="36"/>
        <v>0</v>
      </c>
    </row>
    <row r="153" spans="1:9" ht="29.25" hidden="1" customHeight="1" x14ac:dyDescent="0.25">
      <c r="A153" s="35" t="s">
        <v>129</v>
      </c>
      <c r="B153" s="36">
        <v>902</v>
      </c>
      <c r="C153" s="37" t="s">
        <v>18</v>
      </c>
      <c r="D153" s="38">
        <v>13</v>
      </c>
      <c r="E153" s="36" t="s">
        <v>127</v>
      </c>
      <c r="F153" s="36">
        <v>242</v>
      </c>
      <c r="G153" s="40">
        <v>0</v>
      </c>
      <c r="H153" s="40">
        <v>0</v>
      </c>
      <c r="I153" s="41">
        <v>0</v>
      </c>
    </row>
    <row r="154" spans="1:9" ht="33.75" customHeight="1" x14ac:dyDescent="0.25">
      <c r="A154" s="35" t="s">
        <v>130</v>
      </c>
      <c r="B154" s="36">
        <v>902</v>
      </c>
      <c r="C154" s="37" t="s">
        <v>18</v>
      </c>
      <c r="D154" s="38">
        <v>13</v>
      </c>
      <c r="E154" s="36" t="s">
        <v>131</v>
      </c>
      <c r="F154" s="36"/>
      <c r="G154" s="40">
        <f>G155</f>
        <v>1300000</v>
      </c>
      <c r="H154" s="40">
        <f t="shared" ref="H154:I157" si="37">H155</f>
        <v>1356000</v>
      </c>
      <c r="I154" s="41">
        <f t="shared" si="37"/>
        <v>1356000</v>
      </c>
    </row>
    <row r="155" spans="1:9" ht="33" customHeight="1" x14ac:dyDescent="0.25">
      <c r="A155" s="35" t="s">
        <v>132</v>
      </c>
      <c r="B155" s="36">
        <v>902</v>
      </c>
      <c r="C155" s="37" t="s">
        <v>18</v>
      </c>
      <c r="D155" s="38">
        <v>13</v>
      </c>
      <c r="E155" s="36" t="s">
        <v>133</v>
      </c>
      <c r="F155" s="36"/>
      <c r="G155" s="40">
        <f>G156</f>
        <v>1300000</v>
      </c>
      <c r="H155" s="40">
        <f t="shared" si="37"/>
        <v>1356000</v>
      </c>
      <c r="I155" s="41">
        <f t="shared" si="37"/>
        <v>1356000</v>
      </c>
    </row>
    <row r="156" spans="1:9" ht="19.5" customHeight="1" x14ac:dyDescent="0.25">
      <c r="A156" s="35" t="s">
        <v>117</v>
      </c>
      <c r="B156" s="36">
        <v>902</v>
      </c>
      <c r="C156" s="37" t="s">
        <v>18</v>
      </c>
      <c r="D156" s="38">
        <v>13</v>
      </c>
      <c r="E156" s="36" t="s">
        <v>133</v>
      </c>
      <c r="F156" s="36">
        <v>200</v>
      </c>
      <c r="G156" s="40">
        <f>G157</f>
        <v>1300000</v>
      </c>
      <c r="H156" s="40">
        <f t="shared" si="37"/>
        <v>1356000</v>
      </c>
      <c r="I156" s="41">
        <f t="shared" si="37"/>
        <v>1356000</v>
      </c>
    </row>
    <row r="157" spans="1:9" ht="35.25" customHeight="1" x14ac:dyDescent="0.25">
      <c r="A157" s="35" t="s">
        <v>128</v>
      </c>
      <c r="B157" s="36">
        <v>902</v>
      </c>
      <c r="C157" s="37" t="s">
        <v>18</v>
      </c>
      <c r="D157" s="38">
        <v>13</v>
      </c>
      <c r="E157" s="36" t="s">
        <v>133</v>
      </c>
      <c r="F157" s="36">
        <v>240</v>
      </c>
      <c r="G157" s="40">
        <f>G158+G159</f>
        <v>1300000</v>
      </c>
      <c r="H157" s="40">
        <f t="shared" si="37"/>
        <v>1356000</v>
      </c>
      <c r="I157" s="41">
        <f t="shared" si="37"/>
        <v>1356000</v>
      </c>
    </row>
    <row r="158" spans="1:9" ht="22.5" customHeight="1" x14ac:dyDescent="0.25">
      <c r="A158" s="35" t="s">
        <v>129</v>
      </c>
      <c r="B158" s="36">
        <v>902</v>
      </c>
      <c r="C158" s="37" t="s">
        <v>18</v>
      </c>
      <c r="D158" s="38">
        <v>13</v>
      </c>
      <c r="E158" s="36" t="s">
        <v>133</v>
      </c>
      <c r="F158" s="36">
        <v>242</v>
      </c>
      <c r="G158" s="40">
        <v>1300000</v>
      </c>
      <c r="H158" s="40">
        <v>1356000</v>
      </c>
      <c r="I158" s="41">
        <v>1356000</v>
      </c>
    </row>
    <row r="159" spans="1:9" ht="17.25" customHeight="1" x14ac:dyDescent="0.25">
      <c r="A159" s="35" t="s">
        <v>134</v>
      </c>
      <c r="B159" s="36">
        <v>902</v>
      </c>
      <c r="C159" s="37" t="s">
        <v>18</v>
      </c>
      <c r="D159" s="38">
        <v>13</v>
      </c>
      <c r="E159" s="36" t="s">
        <v>133</v>
      </c>
      <c r="F159" s="36">
        <v>244</v>
      </c>
      <c r="G159" s="40"/>
      <c r="H159" s="40"/>
      <c r="I159" s="41"/>
    </row>
    <row r="160" spans="1:9" ht="18" customHeight="1" x14ac:dyDescent="0.25">
      <c r="A160" s="43" t="s">
        <v>23</v>
      </c>
      <c r="B160" s="36">
        <v>902</v>
      </c>
      <c r="C160" s="37" t="s">
        <v>18</v>
      </c>
      <c r="D160" s="38">
        <v>13</v>
      </c>
      <c r="E160" s="36" t="s">
        <v>32</v>
      </c>
      <c r="F160" s="36"/>
      <c r="G160" s="40">
        <f t="shared" ref="G160:I161" si="38">G161</f>
        <v>49434185</v>
      </c>
      <c r="H160" s="40">
        <f t="shared" si="38"/>
        <v>48892382</v>
      </c>
      <c r="I160" s="41">
        <f t="shared" si="38"/>
        <v>49762009</v>
      </c>
    </row>
    <row r="161" spans="1:9" ht="17.25" customHeight="1" x14ac:dyDescent="0.25">
      <c r="A161" s="43" t="s">
        <v>23</v>
      </c>
      <c r="B161" s="36">
        <v>902</v>
      </c>
      <c r="C161" s="37" t="s">
        <v>18</v>
      </c>
      <c r="D161" s="38">
        <v>13</v>
      </c>
      <c r="E161" s="36" t="str">
        <f>E160</f>
        <v>77 0 00 00000</v>
      </c>
      <c r="F161" s="36"/>
      <c r="G161" s="40">
        <f t="shared" si="38"/>
        <v>49434185</v>
      </c>
      <c r="H161" s="40">
        <f t="shared" si="38"/>
        <v>48892382</v>
      </c>
      <c r="I161" s="41">
        <f t="shared" si="38"/>
        <v>49762009</v>
      </c>
    </row>
    <row r="162" spans="1:9" x14ac:dyDescent="0.25">
      <c r="A162" s="43" t="s">
        <v>23</v>
      </c>
      <c r="B162" s="36">
        <v>902</v>
      </c>
      <c r="C162" s="37" t="s">
        <v>18</v>
      </c>
      <c r="D162" s="38">
        <v>13</v>
      </c>
      <c r="E162" s="36" t="str">
        <f>E161</f>
        <v>77 0 00 00000</v>
      </c>
      <c r="F162" s="36"/>
      <c r="G162" s="40">
        <f>G163+G182</f>
        <v>49434185</v>
      </c>
      <c r="H162" s="40">
        <f t="shared" ref="H162:I162" si="39">H163+H182</f>
        <v>48892382</v>
      </c>
      <c r="I162" s="41">
        <f t="shared" si="39"/>
        <v>49762009</v>
      </c>
    </row>
    <row r="163" spans="1:9" ht="33.75" customHeight="1" x14ac:dyDescent="0.25">
      <c r="A163" s="43" t="s">
        <v>135</v>
      </c>
      <c r="B163" s="36">
        <v>902</v>
      </c>
      <c r="C163" s="37" t="s">
        <v>18</v>
      </c>
      <c r="D163" s="38">
        <v>13</v>
      </c>
      <c r="E163" s="36" t="s">
        <v>136</v>
      </c>
      <c r="F163" s="36"/>
      <c r="G163" s="40">
        <f>G164+G169+G174+G177</f>
        <v>35421701</v>
      </c>
      <c r="H163" s="40">
        <f t="shared" ref="H163:I163" si="40">H164+H169+H174+H177</f>
        <v>34461398</v>
      </c>
      <c r="I163" s="41">
        <f t="shared" si="40"/>
        <v>35331025</v>
      </c>
    </row>
    <row r="164" spans="1:9" ht="45" x14ac:dyDescent="0.25">
      <c r="A164" s="43" t="s">
        <v>91</v>
      </c>
      <c r="B164" s="36">
        <v>902</v>
      </c>
      <c r="C164" s="37" t="s">
        <v>18</v>
      </c>
      <c r="D164" s="38">
        <v>13</v>
      </c>
      <c r="E164" s="36" t="s">
        <v>136</v>
      </c>
      <c r="F164" s="36">
        <v>100</v>
      </c>
      <c r="G164" s="40">
        <f>G165</f>
        <v>26159120</v>
      </c>
      <c r="H164" s="40">
        <f t="shared" ref="H164:I164" si="41">H165</f>
        <v>26467520</v>
      </c>
      <c r="I164" s="41">
        <f t="shared" si="41"/>
        <v>26467200</v>
      </c>
    </row>
    <row r="165" spans="1:9" ht="18.75" customHeight="1" x14ac:dyDescent="0.25">
      <c r="A165" s="43" t="s">
        <v>137</v>
      </c>
      <c r="B165" s="36">
        <v>902</v>
      </c>
      <c r="C165" s="37" t="s">
        <v>18</v>
      </c>
      <c r="D165" s="38">
        <v>13</v>
      </c>
      <c r="E165" s="36" t="s">
        <v>136</v>
      </c>
      <c r="F165" s="36">
        <v>110</v>
      </c>
      <c r="G165" s="40">
        <f>G166+G167+G168</f>
        <v>26159120</v>
      </c>
      <c r="H165" s="40">
        <f t="shared" ref="H165:I165" si="42">H166+H167+H168</f>
        <v>26467520</v>
      </c>
      <c r="I165" s="41">
        <f t="shared" si="42"/>
        <v>26467200</v>
      </c>
    </row>
    <row r="166" spans="1:9" x14ac:dyDescent="0.25">
      <c r="A166" s="43" t="s">
        <v>138</v>
      </c>
      <c r="B166" s="36">
        <v>902</v>
      </c>
      <c r="C166" s="37" t="s">
        <v>18</v>
      </c>
      <c r="D166" s="38">
        <v>13</v>
      </c>
      <c r="E166" s="36" t="s">
        <v>136</v>
      </c>
      <c r="F166" s="36">
        <v>111</v>
      </c>
      <c r="G166" s="40">
        <v>19538800</v>
      </c>
      <c r="H166" s="40">
        <v>19538800</v>
      </c>
      <c r="I166" s="41">
        <v>19538800</v>
      </c>
    </row>
    <row r="167" spans="1:9" ht="21" customHeight="1" x14ac:dyDescent="0.25">
      <c r="A167" s="43" t="s">
        <v>139</v>
      </c>
      <c r="B167" s="36">
        <v>902</v>
      </c>
      <c r="C167" s="37" t="s">
        <v>18</v>
      </c>
      <c r="D167" s="38">
        <v>13</v>
      </c>
      <c r="E167" s="36" t="s">
        <v>136</v>
      </c>
      <c r="F167" s="36">
        <v>112</v>
      </c>
      <c r="G167" s="40">
        <v>719600</v>
      </c>
      <c r="H167" s="40">
        <v>1028000</v>
      </c>
      <c r="I167" s="41">
        <v>1027680</v>
      </c>
    </row>
    <row r="168" spans="1:9" ht="36" customHeight="1" x14ac:dyDescent="0.25">
      <c r="A168" s="43" t="s">
        <v>140</v>
      </c>
      <c r="B168" s="36">
        <v>902</v>
      </c>
      <c r="C168" s="37" t="s">
        <v>18</v>
      </c>
      <c r="D168" s="38">
        <v>13</v>
      </c>
      <c r="E168" s="36" t="s">
        <v>136</v>
      </c>
      <c r="F168" s="36">
        <v>119</v>
      </c>
      <c r="G168" s="40">
        <v>5900720</v>
      </c>
      <c r="H168" s="40">
        <v>5900720</v>
      </c>
      <c r="I168" s="41">
        <v>5900720</v>
      </c>
    </row>
    <row r="169" spans="1:9" ht="21" customHeight="1" x14ac:dyDescent="0.25">
      <c r="A169" s="43" t="s">
        <v>141</v>
      </c>
      <c r="B169" s="36">
        <v>902</v>
      </c>
      <c r="C169" s="37" t="s">
        <v>18</v>
      </c>
      <c r="D169" s="38">
        <v>13</v>
      </c>
      <c r="E169" s="36" t="s">
        <v>136</v>
      </c>
      <c r="F169" s="36">
        <v>200</v>
      </c>
      <c r="G169" s="40">
        <f>G170</f>
        <v>8672581</v>
      </c>
      <c r="H169" s="40">
        <f t="shared" ref="H169:I169" si="43">H170</f>
        <v>7948878</v>
      </c>
      <c r="I169" s="41">
        <f t="shared" si="43"/>
        <v>8818825</v>
      </c>
    </row>
    <row r="170" spans="1:9" ht="34.5" customHeight="1" x14ac:dyDescent="0.25">
      <c r="A170" s="43" t="s">
        <v>128</v>
      </c>
      <c r="B170" s="36">
        <v>902</v>
      </c>
      <c r="C170" s="37" t="s">
        <v>18</v>
      </c>
      <c r="D170" s="38">
        <v>13</v>
      </c>
      <c r="E170" s="36" t="s">
        <v>136</v>
      </c>
      <c r="F170" s="36">
        <v>240</v>
      </c>
      <c r="G170" s="40">
        <f>G171+G172+G173</f>
        <v>8672581</v>
      </c>
      <c r="H170" s="40">
        <f t="shared" ref="H170:I170" si="44">H171+H172+H173</f>
        <v>7948878</v>
      </c>
      <c r="I170" s="41">
        <f t="shared" si="44"/>
        <v>8818825</v>
      </c>
    </row>
    <row r="171" spans="1:9" ht="20.25" customHeight="1" x14ac:dyDescent="0.25">
      <c r="A171" s="43" t="s">
        <v>129</v>
      </c>
      <c r="B171" s="36">
        <v>902</v>
      </c>
      <c r="C171" s="37" t="s">
        <v>18</v>
      </c>
      <c r="D171" s="38">
        <v>13</v>
      </c>
      <c r="E171" s="36" t="s">
        <v>136</v>
      </c>
      <c r="F171" s="36">
        <v>242</v>
      </c>
      <c r="G171" s="40">
        <v>610000</v>
      </c>
      <c r="H171" s="40">
        <v>400000</v>
      </c>
      <c r="I171" s="41">
        <v>400000</v>
      </c>
    </row>
    <row r="172" spans="1:9" ht="23.25" customHeight="1" x14ac:dyDescent="0.25">
      <c r="A172" s="43" t="s">
        <v>29</v>
      </c>
      <c r="B172" s="36">
        <v>902</v>
      </c>
      <c r="C172" s="37" t="s">
        <v>18</v>
      </c>
      <c r="D172" s="38">
        <v>13</v>
      </c>
      <c r="E172" s="36" t="s">
        <v>136</v>
      </c>
      <c r="F172" s="36">
        <v>244</v>
      </c>
      <c r="G172" s="24">
        <v>4164981</v>
      </c>
      <c r="H172" s="40">
        <v>2780180</v>
      </c>
      <c r="I172" s="41">
        <v>2536020</v>
      </c>
    </row>
    <row r="173" spans="1:9" x14ac:dyDescent="0.25">
      <c r="A173" s="43" t="s">
        <v>67</v>
      </c>
      <c r="B173" s="36">
        <v>902</v>
      </c>
      <c r="C173" s="37" t="s">
        <v>18</v>
      </c>
      <c r="D173" s="38">
        <v>13</v>
      </c>
      <c r="E173" s="36" t="s">
        <v>136</v>
      </c>
      <c r="F173" s="36">
        <v>247</v>
      </c>
      <c r="G173" s="24">
        <v>3897600</v>
      </c>
      <c r="H173" s="40">
        <v>4768698</v>
      </c>
      <c r="I173" s="41">
        <v>5882805</v>
      </c>
    </row>
    <row r="174" spans="1:9" x14ac:dyDescent="0.25">
      <c r="A174" s="43" t="s">
        <v>142</v>
      </c>
      <c r="B174" s="36">
        <v>902</v>
      </c>
      <c r="C174" s="37" t="s">
        <v>18</v>
      </c>
      <c r="D174" s="38">
        <v>13</v>
      </c>
      <c r="E174" s="36" t="s">
        <v>136</v>
      </c>
      <c r="F174" s="36">
        <v>300</v>
      </c>
      <c r="G174" s="40">
        <f>G175</f>
        <v>545000</v>
      </c>
      <c r="H174" s="40">
        <f t="shared" ref="H174:I175" si="45">H175</f>
        <v>0</v>
      </c>
      <c r="I174" s="41">
        <f t="shared" si="45"/>
        <v>0</v>
      </c>
    </row>
    <row r="175" spans="1:9" x14ac:dyDescent="0.25">
      <c r="A175" s="43" t="s">
        <v>143</v>
      </c>
      <c r="B175" s="36">
        <v>902</v>
      </c>
      <c r="C175" s="37" t="s">
        <v>18</v>
      </c>
      <c r="D175" s="38">
        <v>13</v>
      </c>
      <c r="E175" s="36" t="s">
        <v>136</v>
      </c>
      <c r="F175" s="36">
        <v>320</v>
      </c>
      <c r="G175" s="40">
        <f>G176</f>
        <v>545000</v>
      </c>
      <c r="H175" s="40">
        <f t="shared" si="45"/>
        <v>0</v>
      </c>
      <c r="I175" s="41">
        <f t="shared" si="45"/>
        <v>0</v>
      </c>
    </row>
    <row r="176" spans="1:9" ht="30" x14ac:dyDescent="0.25">
      <c r="A176" s="43" t="s">
        <v>144</v>
      </c>
      <c r="B176" s="36">
        <v>902</v>
      </c>
      <c r="C176" s="37" t="s">
        <v>18</v>
      </c>
      <c r="D176" s="38">
        <v>13</v>
      </c>
      <c r="E176" s="36" t="s">
        <v>136</v>
      </c>
      <c r="F176" s="36">
        <v>321</v>
      </c>
      <c r="G176" s="40">
        <v>545000</v>
      </c>
      <c r="H176" s="40">
        <v>0</v>
      </c>
      <c r="I176" s="41">
        <v>0</v>
      </c>
    </row>
    <row r="177" spans="1:9" x14ac:dyDescent="0.25">
      <c r="A177" s="43" t="s">
        <v>145</v>
      </c>
      <c r="B177" s="36">
        <v>902</v>
      </c>
      <c r="C177" s="37" t="s">
        <v>18</v>
      </c>
      <c r="D177" s="38">
        <v>13</v>
      </c>
      <c r="E177" s="36" t="s">
        <v>136</v>
      </c>
      <c r="F177" s="36">
        <v>800</v>
      </c>
      <c r="G177" s="40">
        <f>G178</f>
        <v>45000</v>
      </c>
      <c r="H177" s="40">
        <f t="shared" ref="H177:I177" si="46">H178</f>
        <v>45000</v>
      </c>
      <c r="I177" s="41">
        <f t="shared" si="46"/>
        <v>45000</v>
      </c>
    </row>
    <row r="178" spans="1:9" x14ac:dyDescent="0.25">
      <c r="A178" s="43" t="s">
        <v>146</v>
      </c>
      <c r="B178" s="36">
        <v>902</v>
      </c>
      <c r="C178" s="37" t="s">
        <v>18</v>
      </c>
      <c r="D178" s="38">
        <v>13</v>
      </c>
      <c r="E178" s="36" t="s">
        <v>136</v>
      </c>
      <c r="F178" s="36">
        <v>850</v>
      </c>
      <c r="G178" s="40">
        <f>G179+G180+G181</f>
        <v>45000</v>
      </c>
      <c r="H178" s="40">
        <f t="shared" ref="H178:I178" si="47">H179+H180+H181</f>
        <v>45000</v>
      </c>
      <c r="I178" s="41">
        <f t="shared" si="47"/>
        <v>45000</v>
      </c>
    </row>
    <row r="179" spans="1:9" x14ac:dyDescent="0.25">
      <c r="A179" s="43" t="s">
        <v>147</v>
      </c>
      <c r="B179" s="36">
        <v>902</v>
      </c>
      <c r="C179" s="37" t="s">
        <v>18</v>
      </c>
      <c r="D179" s="38">
        <v>13</v>
      </c>
      <c r="E179" s="36" t="s">
        <v>136</v>
      </c>
      <c r="F179" s="36">
        <v>851</v>
      </c>
      <c r="G179" s="24">
        <v>30000</v>
      </c>
      <c r="H179" s="40">
        <v>30000</v>
      </c>
      <c r="I179" s="41">
        <v>30000</v>
      </c>
    </row>
    <row r="180" spans="1:9" x14ac:dyDescent="0.25">
      <c r="A180" s="43" t="s">
        <v>148</v>
      </c>
      <c r="B180" s="36">
        <v>902</v>
      </c>
      <c r="C180" s="37" t="s">
        <v>18</v>
      </c>
      <c r="D180" s="38">
        <v>13</v>
      </c>
      <c r="E180" s="36" t="s">
        <v>136</v>
      </c>
      <c r="F180" s="36">
        <v>852</v>
      </c>
      <c r="G180" s="24">
        <v>15000</v>
      </c>
      <c r="H180" s="40">
        <v>15000</v>
      </c>
      <c r="I180" s="41">
        <v>15000</v>
      </c>
    </row>
    <row r="181" spans="1:9" hidden="1" x14ac:dyDescent="0.25">
      <c r="A181" s="43" t="s">
        <v>71</v>
      </c>
      <c r="B181" s="36">
        <v>902</v>
      </c>
      <c r="C181" s="37" t="s">
        <v>18</v>
      </c>
      <c r="D181" s="38">
        <v>13</v>
      </c>
      <c r="E181" s="36" t="s">
        <v>136</v>
      </c>
      <c r="F181" s="36">
        <v>853</v>
      </c>
      <c r="G181" s="40">
        <v>0</v>
      </c>
      <c r="H181" s="40"/>
      <c r="I181" s="41"/>
    </row>
    <row r="182" spans="1:9" ht="30" x14ac:dyDescent="0.25">
      <c r="A182" s="35" t="s">
        <v>149</v>
      </c>
      <c r="B182" s="36">
        <v>902</v>
      </c>
      <c r="C182" s="37" t="s">
        <v>18</v>
      </c>
      <c r="D182" s="38">
        <v>13</v>
      </c>
      <c r="E182" s="36" t="s">
        <v>150</v>
      </c>
      <c r="F182" s="36"/>
      <c r="G182" s="40">
        <f>G183+G188</f>
        <v>14012484</v>
      </c>
      <c r="H182" s="40">
        <f t="shared" ref="H182:I182" si="48">H183+H188</f>
        <v>14430984</v>
      </c>
      <c r="I182" s="41">
        <f t="shared" si="48"/>
        <v>14430984</v>
      </c>
    </row>
    <row r="183" spans="1:9" ht="45" x14ac:dyDescent="0.25">
      <c r="A183" s="35" t="s">
        <v>35</v>
      </c>
      <c r="B183" s="36">
        <v>902</v>
      </c>
      <c r="C183" s="37" t="s">
        <v>18</v>
      </c>
      <c r="D183" s="38">
        <v>13</v>
      </c>
      <c r="E183" s="36" t="str">
        <f>E182</f>
        <v>77 0 00 10100</v>
      </c>
      <c r="F183" s="36">
        <v>100</v>
      </c>
      <c r="G183" s="40">
        <f t="shared" ref="G183:I183" si="49">G184</f>
        <v>14012484</v>
      </c>
      <c r="H183" s="40">
        <f t="shared" si="49"/>
        <v>14430984</v>
      </c>
      <c r="I183" s="41">
        <f t="shared" si="49"/>
        <v>14430984</v>
      </c>
    </row>
    <row r="184" spans="1:9" x14ac:dyDescent="0.25">
      <c r="A184" s="35" t="s">
        <v>36</v>
      </c>
      <c r="B184" s="36">
        <v>902</v>
      </c>
      <c r="C184" s="37" t="s">
        <v>18</v>
      </c>
      <c r="D184" s="38">
        <v>13</v>
      </c>
      <c r="E184" s="36" t="str">
        <f>E183</f>
        <v>77 0 00 10100</v>
      </c>
      <c r="F184" s="36">
        <v>120</v>
      </c>
      <c r="G184" s="40">
        <f>G185+G186+G187</f>
        <v>14012484</v>
      </c>
      <c r="H184" s="40">
        <f>H185+H186+H187</f>
        <v>14430984</v>
      </c>
      <c r="I184" s="41">
        <f>I185+I186+I187</f>
        <v>14430984</v>
      </c>
    </row>
    <row r="185" spans="1:9" x14ac:dyDescent="0.25">
      <c r="A185" s="35" t="s">
        <v>37</v>
      </c>
      <c r="B185" s="36">
        <v>902</v>
      </c>
      <c r="C185" s="37" t="s">
        <v>18</v>
      </c>
      <c r="D185" s="38">
        <v>13</v>
      </c>
      <c r="E185" s="36" t="str">
        <f>E183</f>
        <v>77 0 00 10100</v>
      </c>
      <c r="F185" s="36">
        <v>121</v>
      </c>
      <c r="G185" s="24">
        <v>10571416</v>
      </c>
      <c r="H185" s="24">
        <v>10571416</v>
      </c>
      <c r="I185" s="25">
        <v>10571416</v>
      </c>
    </row>
    <row r="186" spans="1:9" ht="30" x14ac:dyDescent="0.25">
      <c r="A186" s="35" t="s">
        <v>38</v>
      </c>
      <c r="B186" s="36">
        <v>902</v>
      </c>
      <c r="C186" s="37" t="s">
        <v>18</v>
      </c>
      <c r="D186" s="38">
        <v>13</v>
      </c>
      <c r="E186" s="36" t="str">
        <f t="shared" ref="E186:E187" si="50">E185</f>
        <v>77 0 00 10100</v>
      </c>
      <c r="F186" s="36">
        <v>122</v>
      </c>
      <c r="G186" s="40">
        <v>248500</v>
      </c>
      <c r="H186" s="40">
        <v>667000</v>
      </c>
      <c r="I186" s="41">
        <v>667000</v>
      </c>
    </row>
    <row r="187" spans="1:9" ht="30" x14ac:dyDescent="0.25">
      <c r="A187" s="35" t="s">
        <v>39</v>
      </c>
      <c r="B187" s="36">
        <v>902</v>
      </c>
      <c r="C187" s="37" t="s">
        <v>18</v>
      </c>
      <c r="D187" s="38">
        <v>13</v>
      </c>
      <c r="E187" s="36" t="str">
        <f t="shared" si="50"/>
        <v>77 0 00 10100</v>
      </c>
      <c r="F187" s="36">
        <v>129</v>
      </c>
      <c r="G187" s="40">
        <v>3192568</v>
      </c>
      <c r="H187" s="40">
        <v>3192568</v>
      </c>
      <c r="I187" s="41">
        <v>3192568</v>
      </c>
    </row>
    <row r="188" spans="1:9" ht="30" hidden="1" x14ac:dyDescent="0.25">
      <c r="A188" s="35" t="s">
        <v>26</v>
      </c>
      <c r="B188" s="36">
        <v>902</v>
      </c>
      <c r="C188" s="37" t="s">
        <v>18</v>
      </c>
      <c r="D188" s="38">
        <v>13</v>
      </c>
      <c r="E188" s="36" t="s">
        <v>150</v>
      </c>
      <c r="F188" s="36">
        <v>200</v>
      </c>
      <c r="G188" s="40">
        <f>G189</f>
        <v>0</v>
      </c>
      <c r="H188" s="40">
        <f t="shared" ref="H188:I188" si="51">H189</f>
        <v>0</v>
      </c>
      <c r="I188" s="41">
        <f t="shared" si="51"/>
        <v>0</v>
      </c>
    </row>
    <row r="189" spans="1:9" ht="15.75" hidden="1" customHeight="1" x14ac:dyDescent="0.25">
      <c r="A189" s="35" t="s">
        <v>27</v>
      </c>
      <c r="B189" s="36">
        <v>902</v>
      </c>
      <c r="C189" s="37" t="s">
        <v>18</v>
      </c>
      <c r="D189" s="38">
        <v>13</v>
      </c>
      <c r="E189" s="36" t="s">
        <v>150</v>
      </c>
      <c r="F189" s="36">
        <v>240</v>
      </c>
      <c r="G189" s="40">
        <f>G190+G191</f>
        <v>0</v>
      </c>
      <c r="H189" s="40">
        <f t="shared" ref="H189:I189" si="52">H190+H191</f>
        <v>0</v>
      </c>
      <c r="I189" s="41">
        <f t="shared" si="52"/>
        <v>0</v>
      </c>
    </row>
    <row r="190" spans="1:9" ht="21" hidden="1" customHeight="1" x14ac:dyDescent="0.25">
      <c r="A190" s="35" t="s">
        <v>151</v>
      </c>
      <c r="B190" s="36">
        <v>902</v>
      </c>
      <c r="C190" s="37" t="s">
        <v>18</v>
      </c>
      <c r="D190" s="38">
        <v>13</v>
      </c>
      <c r="E190" s="36" t="s">
        <v>150</v>
      </c>
      <c r="F190" s="36">
        <v>242</v>
      </c>
      <c r="G190" s="40"/>
      <c r="H190" s="40"/>
      <c r="I190" s="41"/>
    </row>
    <row r="191" spans="1:9" ht="35.25" hidden="1" customHeight="1" x14ac:dyDescent="0.25">
      <c r="A191" s="35" t="s">
        <v>49</v>
      </c>
      <c r="B191" s="36">
        <v>902</v>
      </c>
      <c r="C191" s="37" t="s">
        <v>18</v>
      </c>
      <c r="D191" s="38">
        <v>13</v>
      </c>
      <c r="E191" s="36" t="s">
        <v>150</v>
      </c>
      <c r="F191" s="36">
        <v>244</v>
      </c>
      <c r="G191" s="40"/>
      <c r="H191" s="40"/>
      <c r="I191" s="41"/>
    </row>
    <row r="192" spans="1:9" hidden="1" x14ac:dyDescent="0.25">
      <c r="A192" s="35" t="s">
        <v>129</v>
      </c>
      <c r="B192" s="36">
        <v>902</v>
      </c>
      <c r="C192" s="37" t="s">
        <v>18</v>
      </c>
      <c r="D192" s="38">
        <v>13</v>
      </c>
      <c r="E192" s="36" t="s">
        <v>152</v>
      </c>
      <c r="F192" s="36">
        <v>242</v>
      </c>
      <c r="G192" s="40">
        <v>0</v>
      </c>
      <c r="H192" s="40">
        <v>0</v>
      </c>
      <c r="I192" s="41">
        <v>0</v>
      </c>
    </row>
    <row r="193" spans="1:9" ht="21.75" customHeight="1" x14ac:dyDescent="0.25">
      <c r="A193" s="35" t="s">
        <v>153</v>
      </c>
      <c r="B193" s="36">
        <v>902</v>
      </c>
      <c r="C193" s="37" t="s">
        <v>21</v>
      </c>
      <c r="D193" s="38">
        <v>0</v>
      </c>
      <c r="E193" s="36"/>
      <c r="F193" s="36"/>
      <c r="G193" s="40">
        <f>G194+G219+G227+G260</f>
        <v>29565987</v>
      </c>
      <c r="H193" s="40">
        <f>H194+H219+H227+H260</f>
        <v>8045317</v>
      </c>
      <c r="I193" s="41">
        <f>I194+I219+I227+I260</f>
        <v>8105317</v>
      </c>
    </row>
    <row r="194" spans="1:9" ht="19.5" customHeight="1" x14ac:dyDescent="0.25">
      <c r="A194" s="35" t="s">
        <v>154</v>
      </c>
      <c r="B194" s="36">
        <v>902</v>
      </c>
      <c r="C194" s="37" t="s">
        <v>21</v>
      </c>
      <c r="D194" s="38">
        <v>4</v>
      </c>
      <c r="E194" s="36"/>
      <c r="F194" s="36"/>
      <c r="G194" s="40">
        <f>G195</f>
        <v>617315</v>
      </c>
      <c r="H194" s="40">
        <f t="shared" ref="H194:I196" si="53">H195</f>
        <v>419065</v>
      </c>
      <c r="I194" s="41">
        <f t="shared" si="53"/>
        <v>469065</v>
      </c>
    </row>
    <row r="195" spans="1:9" ht="17.25" customHeight="1" x14ac:dyDescent="0.25">
      <c r="A195" s="43" t="s">
        <v>23</v>
      </c>
      <c r="B195" s="36">
        <v>902</v>
      </c>
      <c r="C195" s="37" t="s">
        <v>21</v>
      </c>
      <c r="D195" s="38">
        <v>4</v>
      </c>
      <c r="E195" s="36" t="str">
        <f>E160</f>
        <v>77 0 00 00000</v>
      </c>
      <c r="F195" s="36"/>
      <c r="G195" s="40">
        <f>G196</f>
        <v>617315</v>
      </c>
      <c r="H195" s="40">
        <f t="shared" si="53"/>
        <v>419065</v>
      </c>
      <c r="I195" s="41">
        <f t="shared" si="53"/>
        <v>469065</v>
      </c>
    </row>
    <row r="196" spans="1:9" ht="18.75" customHeight="1" x14ac:dyDescent="0.25">
      <c r="A196" s="43" t="s">
        <v>23</v>
      </c>
      <c r="B196" s="36">
        <v>902</v>
      </c>
      <c r="C196" s="37" t="s">
        <v>21</v>
      </c>
      <c r="D196" s="38">
        <v>4</v>
      </c>
      <c r="E196" s="36" t="str">
        <f>E195</f>
        <v>77 0 00 00000</v>
      </c>
      <c r="F196" s="36"/>
      <c r="G196" s="40">
        <f>G197</f>
        <v>617315</v>
      </c>
      <c r="H196" s="40">
        <f t="shared" si="53"/>
        <v>419065</v>
      </c>
      <c r="I196" s="41">
        <f t="shared" si="53"/>
        <v>469065</v>
      </c>
    </row>
    <row r="197" spans="1:9" ht="16.5" customHeight="1" x14ac:dyDescent="0.25">
      <c r="A197" s="43" t="s">
        <v>23</v>
      </c>
      <c r="B197" s="36">
        <v>902</v>
      </c>
      <c r="C197" s="37" t="s">
        <v>21</v>
      </c>
      <c r="D197" s="38">
        <v>4</v>
      </c>
      <c r="E197" s="36" t="str">
        <f>E196</f>
        <v>77 0 00 00000</v>
      </c>
      <c r="F197" s="36"/>
      <c r="G197" s="40">
        <f>G198+G209+G214</f>
        <v>617315</v>
      </c>
      <c r="H197" s="40">
        <f>H198+H209+H214</f>
        <v>419065</v>
      </c>
      <c r="I197" s="41">
        <f>I198+I209+I214</f>
        <v>469065</v>
      </c>
    </row>
    <row r="198" spans="1:9" ht="30" x14ac:dyDescent="0.25">
      <c r="A198" s="35" t="s">
        <v>155</v>
      </c>
      <c r="B198" s="36">
        <v>902</v>
      </c>
      <c r="C198" s="37" t="s">
        <v>21</v>
      </c>
      <c r="D198" s="38">
        <v>4</v>
      </c>
      <c r="E198" s="36" t="s">
        <v>156</v>
      </c>
      <c r="F198" s="36"/>
      <c r="G198" s="40">
        <f>G199+G204</f>
        <v>617315</v>
      </c>
      <c r="H198" s="40">
        <f>H199+H204</f>
        <v>419065</v>
      </c>
      <c r="I198" s="41">
        <f>I199+I204</f>
        <v>469065</v>
      </c>
    </row>
    <row r="199" spans="1:9" ht="45" x14ac:dyDescent="0.25">
      <c r="A199" s="35" t="s">
        <v>35</v>
      </c>
      <c r="B199" s="36">
        <v>902</v>
      </c>
      <c r="C199" s="37" t="s">
        <v>21</v>
      </c>
      <c r="D199" s="38">
        <v>4</v>
      </c>
      <c r="E199" s="36" t="str">
        <f t="shared" ref="E199:E204" si="54">E198</f>
        <v>77 0 00 10150</v>
      </c>
      <c r="F199" s="36">
        <v>100</v>
      </c>
      <c r="G199" s="40">
        <f>G200</f>
        <v>425065</v>
      </c>
      <c r="H199" s="40">
        <f>H200</f>
        <v>375065</v>
      </c>
      <c r="I199" s="41">
        <f>I200</f>
        <v>425065</v>
      </c>
    </row>
    <row r="200" spans="1:9" ht="18" customHeight="1" x14ac:dyDescent="0.25">
      <c r="A200" s="35" t="s">
        <v>36</v>
      </c>
      <c r="B200" s="36">
        <v>902</v>
      </c>
      <c r="C200" s="37" t="s">
        <v>21</v>
      </c>
      <c r="D200" s="38">
        <v>4</v>
      </c>
      <c r="E200" s="36" t="str">
        <f t="shared" si="54"/>
        <v>77 0 00 10150</v>
      </c>
      <c r="F200" s="36">
        <v>120</v>
      </c>
      <c r="G200" s="40">
        <f>G201+G202+G203</f>
        <v>425065</v>
      </c>
      <c r="H200" s="40">
        <f>H201+H202+H203</f>
        <v>375065</v>
      </c>
      <c r="I200" s="41">
        <f>I201+I202+I203</f>
        <v>425065</v>
      </c>
    </row>
    <row r="201" spans="1:9" ht="21.75" customHeight="1" x14ac:dyDescent="0.25">
      <c r="A201" s="35" t="s">
        <v>37</v>
      </c>
      <c r="B201" s="36">
        <v>902</v>
      </c>
      <c r="C201" s="37" t="s">
        <v>21</v>
      </c>
      <c r="D201" s="38">
        <v>4</v>
      </c>
      <c r="E201" s="36" t="str">
        <f t="shared" si="54"/>
        <v>77 0 00 10150</v>
      </c>
      <c r="F201" s="36">
        <v>121</v>
      </c>
      <c r="G201" s="40">
        <v>288091</v>
      </c>
      <c r="H201" s="40">
        <v>288091</v>
      </c>
      <c r="I201" s="41">
        <v>288091</v>
      </c>
    </row>
    <row r="202" spans="1:9" ht="30" x14ac:dyDescent="0.25">
      <c r="A202" s="35" t="s">
        <v>38</v>
      </c>
      <c r="B202" s="36">
        <v>902</v>
      </c>
      <c r="C202" s="37" t="s">
        <v>21</v>
      </c>
      <c r="D202" s="38">
        <v>4</v>
      </c>
      <c r="E202" s="36" t="str">
        <f t="shared" si="54"/>
        <v>77 0 00 10150</v>
      </c>
      <c r="F202" s="36">
        <v>122</v>
      </c>
      <c r="G202" s="40">
        <v>50000</v>
      </c>
      <c r="H202" s="40">
        <v>0</v>
      </c>
      <c r="I202" s="41">
        <v>50000</v>
      </c>
    </row>
    <row r="203" spans="1:9" ht="36" customHeight="1" x14ac:dyDescent="0.25">
      <c r="A203" s="35" t="s">
        <v>39</v>
      </c>
      <c r="B203" s="36">
        <v>902</v>
      </c>
      <c r="C203" s="37" t="s">
        <v>21</v>
      </c>
      <c r="D203" s="38">
        <v>4</v>
      </c>
      <c r="E203" s="36" t="str">
        <f t="shared" si="54"/>
        <v>77 0 00 10150</v>
      </c>
      <c r="F203" s="36">
        <v>129</v>
      </c>
      <c r="G203" s="40">
        <v>86974</v>
      </c>
      <c r="H203" s="40">
        <v>86974</v>
      </c>
      <c r="I203" s="41">
        <v>86974</v>
      </c>
    </row>
    <row r="204" spans="1:9" ht="29.25" customHeight="1" x14ac:dyDescent="0.25">
      <c r="A204" s="35" t="s">
        <v>26</v>
      </c>
      <c r="B204" s="36">
        <v>902</v>
      </c>
      <c r="C204" s="37" t="s">
        <v>21</v>
      </c>
      <c r="D204" s="38">
        <v>4</v>
      </c>
      <c r="E204" s="36" t="str">
        <f t="shared" si="54"/>
        <v>77 0 00 10150</v>
      </c>
      <c r="F204" s="36">
        <v>200</v>
      </c>
      <c r="G204" s="40">
        <f t="shared" ref="G204:I204" si="55">G205</f>
        <v>192250</v>
      </c>
      <c r="H204" s="40">
        <f t="shared" si="55"/>
        <v>44000</v>
      </c>
      <c r="I204" s="41">
        <f t="shared" si="55"/>
        <v>44000</v>
      </c>
    </row>
    <row r="205" spans="1:9" ht="36" customHeight="1" x14ac:dyDescent="0.25">
      <c r="A205" s="35" t="s">
        <v>27</v>
      </c>
      <c r="B205" s="36">
        <v>902</v>
      </c>
      <c r="C205" s="37" t="s">
        <v>21</v>
      </c>
      <c r="D205" s="38">
        <v>4</v>
      </c>
      <c r="E205" s="38" t="str">
        <f>E203</f>
        <v>77 0 00 10150</v>
      </c>
      <c r="F205" s="36">
        <v>240</v>
      </c>
      <c r="G205" s="40">
        <f>G206+G207+G208</f>
        <v>192250</v>
      </c>
      <c r="H205" s="40">
        <f t="shared" ref="H205:I205" si="56">H206+H207+H208</f>
        <v>44000</v>
      </c>
      <c r="I205" s="41">
        <f t="shared" si="56"/>
        <v>44000</v>
      </c>
    </row>
    <row r="206" spans="1:9" ht="17.25" customHeight="1" x14ac:dyDescent="0.25">
      <c r="A206" s="35" t="s">
        <v>28</v>
      </c>
      <c r="B206" s="36">
        <v>902</v>
      </c>
      <c r="C206" s="37" t="s">
        <v>21</v>
      </c>
      <c r="D206" s="38">
        <v>4</v>
      </c>
      <c r="E206" s="38" t="s">
        <v>156</v>
      </c>
      <c r="F206" s="36">
        <v>242</v>
      </c>
      <c r="G206" s="40">
        <v>14000</v>
      </c>
      <c r="H206" s="40">
        <v>14600</v>
      </c>
      <c r="I206" s="41">
        <v>14800</v>
      </c>
    </row>
    <row r="207" spans="1:9" ht="17.25" customHeight="1" x14ac:dyDescent="0.25">
      <c r="A207" s="35" t="s">
        <v>29</v>
      </c>
      <c r="B207" s="36">
        <v>902</v>
      </c>
      <c r="C207" s="37" t="s">
        <v>21</v>
      </c>
      <c r="D207" s="38">
        <v>4</v>
      </c>
      <c r="E207" s="38" t="s">
        <v>156</v>
      </c>
      <c r="F207" s="36">
        <v>244</v>
      </c>
      <c r="G207" s="24">
        <v>30000</v>
      </c>
      <c r="H207" s="40">
        <v>29400</v>
      </c>
      <c r="I207" s="41">
        <v>29200</v>
      </c>
    </row>
    <row r="208" spans="1:9" ht="17.25" customHeight="1" x14ac:dyDescent="0.25">
      <c r="A208" s="35" t="s">
        <v>67</v>
      </c>
      <c r="B208" s="36">
        <v>902</v>
      </c>
      <c r="C208" s="37" t="s">
        <v>21</v>
      </c>
      <c r="D208" s="38">
        <v>4</v>
      </c>
      <c r="E208" s="38" t="s">
        <v>156</v>
      </c>
      <c r="F208" s="36">
        <v>247</v>
      </c>
      <c r="G208" s="40">
        <v>148250</v>
      </c>
      <c r="H208" s="40">
        <v>0</v>
      </c>
      <c r="I208" s="41">
        <v>0</v>
      </c>
    </row>
    <row r="209" spans="1:9" ht="34.5" hidden="1" customHeight="1" x14ac:dyDescent="0.25">
      <c r="A209" s="35" t="s">
        <v>157</v>
      </c>
      <c r="B209" s="36">
        <v>902</v>
      </c>
      <c r="C209" s="37" t="s">
        <v>21</v>
      </c>
      <c r="D209" s="38">
        <v>4</v>
      </c>
      <c r="E209" s="38" t="s">
        <v>158</v>
      </c>
      <c r="F209" s="36"/>
      <c r="G209" s="40">
        <f t="shared" ref="G209:I210" si="57">G210</f>
        <v>0</v>
      </c>
      <c r="H209" s="40">
        <f t="shared" si="57"/>
        <v>0</v>
      </c>
      <c r="I209" s="41">
        <f t="shared" si="57"/>
        <v>0</v>
      </c>
    </row>
    <row r="210" spans="1:9" ht="45" hidden="1" x14ac:dyDescent="0.25">
      <c r="A210" s="35" t="s">
        <v>35</v>
      </c>
      <c r="B210" s="36">
        <v>902</v>
      </c>
      <c r="C210" s="37" t="s">
        <v>21</v>
      </c>
      <c r="D210" s="38">
        <v>4</v>
      </c>
      <c r="E210" s="38" t="str">
        <f>E209</f>
        <v>77 0 00 40270</v>
      </c>
      <c r="F210" s="36">
        <v>100</v>
      </c>
      <c r="G210" s="40">
        <f t="shared" si="57"/>
        <v>0</v>
      </c>
      <c r="H210" s="40">
        <f t="shared" si="57"/>
        <v>0</v>
      </c>
      <c r="I210" s="41">
        <f t="shared" si="57"/>
        <v>0</v>
      </c>
    </row>
    <row r="211" spans="1:9" ht="20.25" hidden="1" customHeight="1" x14ac:dyDescent="0.25">
      <c r="A211" s="35" t="s">
        <v>36</v>
      </c>
      <c r="B211" s="36">
        <v>902</v>
      </c>
      <c r="C211" s="37" t="s">
        <v>21</v>
      </c>
      <c r="D211" s="38">
        <v>4</v>
      </c>
      <c r="E211" s="38" t="str">
        <f>E210</f>
        <v>77 0 00 40270</v>
      </c>
      <c r="F211" s="36">
        <v>120</v>
      </c>
      <c r="G211" s="40">
        <f>G212+G213</f>
        <v>0</v>
      </c>
      <c r="H211" s="40">
        <f>H212+H213</f>
        <v>0</v>
      </c>
      <c r="I211" s="41">
        <f>I212+I213</f>
        <v>0</v>
      </c>
    </row>
    <row r="212" spans="1:9" hidden="1" x14ac:dyDescent="0.25">
      <c r="A212" s="35" t="s">
        <v>37</v>
      </c>
      <c r="B212" s="36">
        <v>902</v>
      </c>
      <c r="C212" s="37" t="s">
        <v>21</v>
      </c>
      <c r="D212" s="38">
        <v>4</v>
      </c>
      <c r="E212" s="38" t="str">
        <f>E211</f>
        <v>77 0 00 40270</v>
      </c>
      <c r="F212" s="36">
        <v>121</v>
      </c>
      <c r="G212" s="40"/>
      <c r="H212" s="40"/>
      <c r="I212" s="41"/>
    </row>
    <row r="213" spans="1:9" ht="30" hidden="1" x14ac:dyDescent="0.25">
      <c r="A213" s="35" t="s">
        <v>39</v>
      </c>
      <c r="B213" s="36">
        <v>902</v>
      </c>
      <c r="C213" s="37" t="s">
        <v>21</v>
      </c>
      <c r="D213" s="38">
        <v>4</v>
      </c>
      <c r="E213" s="38" t="str">
        <f>E212</f>
        <v>77 0 00 40270</v>
      </c>
      <c r="F213" s="36">
        <v>129</v>
      </c>
      <c r="G213" s="40"/>
      <c r="H213" s="40"/>
      <c r="I213" s="41"/>
    </row>
    <row r="214" spans="1:9" ht="45" hidden="1" x14ac:dyDescent="0.25">
      <c r="A214" s="35" t="s">
        <v>159</v>
      </c>
      <c r="B214" s="36">
        <v>902</v>
      </c>
      <c r="C214" s="37" t="s">
        <v>21</v>
      </c>
      <c r="D214" s="38">
        <v>4</v>
      </c>
      <c r="E214" s="38" t="s">
        <v>160</v>
      </c>
      <c r="F214" s="36"/>
      <c r="G214" s="40">
        <f>G215</f>
        <v>0</v>
      </c>
      <c r="H214" s="40">
        <f>H215</f>
        <v>0</v>
      </c>
      <c r="I214" s="41">
        <f>I215</f>
        <v>0</v>
      </c>
    </row>
    <row r="215" spans="1:9" ht="45" hidden="1" x14ac:dyDescent="0.25">
      <c r="A215" s="35" t="s">
        <v>35</v>
      </c>
      <c r="B215" s="36">
        <v>902</v>
      </c>
      <c r="C215" s="37" t="s">
        <v>21</v>
      </c>
      <c r="D215" s="38">
        <v>4</v>
      </c>
      <c r="E215" s="38" t="str">
        <f>E214</f>
        <v>77 0 00 59300</v>
      </c>
      <c r="F215" s="36">
        <v>100</v>
      </c>
      <c r="G215" s="40">
        <f>G216</f>
        <v>0</v>
      </c>
      <c r="H215" s="40">
        <f t="shared" ref="H215:I215" si="58">H216</f>
        <v>0</v>
      </c>
      <c r="I215" s="41">
        <f t="shared" si="58"/>
        <v>0</v>
      </c>
    </row>
    <row r="216" spans="1:9" ht="26.25" hidden="1" customHeight="1" x14ac:dyDescent="0.25">
      <c r="A216" s="35" t="s">
        <v>36</v>
      </c>
      <c r="B216" s="36">
        <v>902</v>
      </c>
      <c r="C216" s="37" t="s">
        <v>21</v>
      </c>
      <c r="D216" s="38">
        <v>4</v>
      </c>
      <c r="E216" s="38" t="str">
        <f>E215</f>
        <v>77 0 00 59300</v>
      </c>
      <c r="F216" s="36">
        <v>120</v>
      </c>
      <c r="G216" s="40">
        <f>G217+G218</f>
        <v>0</v>
      </c>
      <c r="H216" s="40">
        <f t="shared" ref="H216:I216" si="59">H217+H218</f>
        <v>0</v>
      </c>
      <c r="I216" s="41">
        <f t="shared" si="59"/>
        <v>0</v>
      </c>
    </row>
    <row r="217" spans="1:9" ht="21.75" hidden="1" customHeight="1" x14ac:dyDescent="0.25">
      <c r="A217" s="35" t="s">
        <v>37</v>
      </c>
      <c r="B217" s="36">
        <v>902</v>
      </c>
      <c r="C217" s="37" t="s">
        <v>21</v>
      </c>
      <c r="D217" s="38">
        <v>4</v>
      </c>
      <c r="E217" s="38" t="str">
        <f>E216</f>
        <v>77 0 00 59300</v>
      </c>
      <c r="F217" s="36">
        <v>121</v>
      </c>
      <c r="G217" s="40"/>
      <c r="H217" s="40"/>
      <c r="I217" s="41"/>
    </row>
    <row r="218" spans="1:9" ht="34.5" hidden="1" customHeight="1" x14ac:dyDescent="0.25">
      <c r="A218" s="35" t="s">
        <v>39</v>
      </c>
      <c r="B218" s="36">
        <v>902</v>
      </c>
      <c r="C218" s="37" t="s">
        <v>21</v>
      </c>
      <c r="D218" s="38">
        <v>4</v>
      </c>
      <c r="E218" s="38" t="str">
        <f>E217</f>
        <v>77 0 00 59300</v>
      </c>
      <c r="F218" s="36">
        <v>129</v>
      </c>
      <c r="G218" s="40"/>
      <c r="H218" s="40"/>
      <c r="I218" s="41"/>
    </row>
    <row r="219" spans="1:9" ht="19.5" customHeight="1" x14ac:dyDescent="0.25">
      <c r="A219" s="35" t="s">
        <v>161</v>
      </c>
      <c r="B219" s="36">
        <v>902</v>
      </c>
      <c r="C219" s="37" t="s">
        <v>21</v>
      </c>
      <c r="D219" s="38">
        <v>9</v>
      </c>
      <c r="E219" s="38"/>
      <c r="F219" s="36"/>
      <c r="G219" s="40">
        <f>G220</f>
        <v>430000</v>
      </c>
      <c r="H219" s="40">
        <f t="shared" ref="H219:I220" si="60">H220</f>
        <v>680000</v>
      </c>
      <c r="I219" s="41">
        <f>I220</f>
        <v>680000</v>
      </c>
    </row>
    <row r="220" spans="1:9" ht="51.75" customHeight="1" x14ac:dyDescent="0.25">
      <c r="A220" s="35" t="s">
        <v>162</v>
      </c>
      <c r="B220" s="36">
        <v>902</v>
      </c>
      <c r="C220" s="37" t="s">
        <v>21</v>
      </c>
      <c r="D220" s="38">
        <v>9</v>
      </c>
      <c r="E220" s="38" t="s">
        <v>163</v>
      </c>
      <c r="F220" s="36"/>
      <c r="G220" s="40">
        <f>G221</f>
        <v>430000</v>
      </c>
      <c r="H220" s="40">
        <f t="shared" si="60"/>
        <v>680000</v>
      </c>
      <c r="I220" s="41">
        <f t="shared" si="60"/>
        <v>680000</v>
      </c>
    </row>
    <row r="221" spans="1:9" ht="33.75" customHeight="1" x14ac:dyDescent="0.25">
      <c r="A221" s="35" t="s">
        <v>164</v>
      </c>
      <c r="B221" s="36">
        <v>902</v>
      </c>
      <c r="C221" s="37" t="s">
        <v>21</v>
      </c>
      <c r="D221" s="38">
        <v>9</v>
      </c>
      <c r="E221" s="38" t="s">
        <v>165</v>
      </c>
      <c r="F221" s="36"/>
      <c r="G221" s="40">
        <f t="shared" ref="G221:I223" si="61">G222</f>
        <v>430000</v>
      </c>
      <c r="H221" s="40">
        <f t="shared" si="61"/>
        <v>680000</v>
      </c>
      <c r="I221" s="41">
        <f t="shared" si="61"/>
        <v>680000</v>
      </c>
    </row>
    <row r="222" spans="1:9" ht="29.25" customHeight="1" x14ac:dyDescent="0.25">
      <c r="A222" s="35" t="s">
        <v>166</v>
      </c>
      <c r="B222" s="36">
        <v>902</v>
      </c>
      <c r="C222" s="37" t="s">
        <v>21</v>
      </c>
      <c r="D222" s="38">
        <v>9</v>
      </c>
      <c r="E222" s="38" t="s">
        <v>167</v>
      </c>
      <c r="F222" s="36"/>
      <c r="G222" s="40">
        <f>G223</f>
        <v>430000</v>
      </c>
      <c r="H222" s="40">
        <f t="shared" si="61"/>
        <v>680000</v>
      </c>
      <c r="I222" s="41">
        <f t="shared" si="61"/>
        <v>680000</v>
      </c>
    </row>
    <row r="223" spans="1:9" ht="48" customHeight="1" x14ac:dyDescent="0.25">
      <c r="A223" s="49" t="s">
        <v>168</v>
      </c>
      <c r="B223" s="36">
        <v>902</v>
      </c>
      <c r="C223" s="37" t="s">
        <v>21</v>
      </c>
      <c r="D223" s="38">
        <v>9</v>
      </c>
      <c r="E223" s="38" t="s">
        <v>169</v>
      </c>
      <c r="F223" s="36"/>
      <c r="G223" s="40">
        <f>G224</f>
        <v>430000</v>
      </c>
      <c r="H223" s="40">
        <f t="shared" si="61"/>
        <v>680000</v>
      </c>
      <c r="I223" s="41">
        <f t="shared" si="61"/>
        <v>680000</v>
      </c>
    </row>
    <row r="224" spans="1:9" ht="22.5" customHeight="1" x14ac:dyDescent="0.25">
      <c r="A224" s="35" t="s">
        <v>26</v>
      </c>
      <c r="B224" s="36">
        <v>902</v>
      </c>
      <c r="C224" s="37" t="s">
        <v>21</v>
      </c>
      <c r="D224" s="38">
        <v>9</v>
      </c>
      <c r="E224" s="38" t="s">
        <v>169</v>
      </c>
      <c r="F224" s="36">
        <v>200</v>
      </c>
      <c r="G224" s="40">
        <f>G225</f>
        <v>430000</v>
      </c>
      <c r="H224" s="40">
        <f>H225</f>
        <v>680000</v>
      </c>
      <c r="I224" s="41">
        <f>I225</f>
        <v>680000</v>
      </c>
    </row>
    <row r="225" spans="1:9" ht="30.75" customHeight="1" x14ac:dyDescent="0.25">
      <c r="A225" s="35" t="s">
        <v>27</v>
      </c>
      <c r="B225" s="36">
        <v>902</v>
      </c>
      <c r="C225" s="37" t="s">
        <v>21</v>
      </c>
      <c r="D225" s="38">
        <v>9</v>
      </c>
      <c r="E225" s="38" t="s">
        <v>169</v>
      </c>
      <c r="F225" s="36">
        <v>240</v>
      </c>
      <c r="G225" s="40">
        <f>G226</f>
        <v>430000</v>
      </c>
      <c r="H225" s="40">
        <f t="shared" ref="H225:I225" si="62">H226</f>
        <v>680000</v>
      </c>
      <c r="I225" s="41">
        <f t="shared" si="62"/>
        <v>680000</v>
      </c>
    </row>
    <row r="226" spans="1:9" ht="22.5" customHeight="1" x14ac:dyDescent="0.25">
      <c r="A226" s="35" t="s">
        <v>66</v>
      </c>
      <c r="B226" s="36">
        <v>902</v>
      </c>
      <c r="C226" s="37" t="s">
        <v>21</v>
      </c>
      <c r="D226" s="38">
        <v>9</v>
      </c>
      <c r="E226" s="38" t="s">
        <v>169</v>
      </c>
      <c r="F226" s="36">
        <v>244</v>
      </c>
      <c r="G226" s="40">
        <v>430000</v>
      </c>
      <c r="H226" s="40">
        <v>680000</v>
      </c>
      <c r="I226" s="41">
        <v>680000</v>
      </c>
    </row>
    <row r="227" spans="1:9" ht="33.75" customHeight="1" x14ac:dyDescent="0.25">
      <c r="A227" s="35" t="s">
        <v>170</v>
      </c>
      <c r="B227" s="36">
        <v>902</v>
      </c>
      <c r="C227" s="37" t="s">
        <v>21</v>
      </c>
      <c r="D227" s="38">
        <v>10</v>
      </c>
      <c r="E227" s="36"/>
      <c r="F227" s="36"/>
      <c r="G227" s="40">
        <f t="shared" ref="G227:I255" si="63">G228</f>
        <v>7704012</v>
      </c>
      <c r="H227" s="40">
        <f t="shared" si="63"/>
        <v>5746252</v>
      </c>
      <c r="I227" s="41">
        <f t="shared" si="63"/>
        <v>5756252</v>
      </c>
    </row>
    <row r="228" spans="1:9" ht="45" x14ac:dyDescent="0.25">
      <c r="A228" s="35" t="s">
        <v>162</v>
      </c>
      <c r="B228" s="36">
        <v>902</v>
      </c>
      <c r="C228" s="37" t="s">
        <v>21</v>
      </c>
      <c r="D228" s="38">
        <v>10</v>
      </c>
      <c r="E228" s="36" t="s">
        <v>163</v>
      </c>
      <c r="F228" s="36"/>
      <c r="G228" s="40">
        <f>G229+G254</f>
        <v>7704012</v>
      </c>
      <c r="H228" s="40">
        <f>H229+H254</f>
        <v>5746252</v>
      </c>
      <c r="I228" s="41">
        <f>I229+I254</f>
        <v>5756252</v>
      </c>
    </row>
    <row r="229" spans="1:9" ht="30" x14ac:dyDescent="0.25">
      <c r="A229" s="35" t="s">
        <v>171</v>
      </c>
      <c r="B229" s="36">
        <v>902</v>
      </c>
      <c r="C229" s="37" t="s">
        <v>21</v>
      </c>
      <c r="D229" s="38">
        <v>10</v>
      </c>
      <c r="E229" s="36" t="s">
        <v>172</v>
      </c>
      <c r="F229" s="36"/>
      <c r="G229" s="40">
        <f>G230+G249</f>
        <v>7605612</v>
      </c>
      <c r="H229" s="40">
        <f>H230+H249</f>
        <v>5647852</v>
      </c>
      <c r="I229" s="41">
        <f t="shared" ref="I229" si="64">I230+I249</f>
        <v>5657852</v>
      </c>
    </row>
    <row r="230" spans="1:9" ht="45" x14ac:dyDescent="0.25">
      <c r="A230" s="35" t="s">
        <v>173</v>
      </c>
      <c r="B230" s="36">
        <v>902</v>
      </c>
      <c r="C230" s="37" t="s">
        <v>21</v>
      </c>
      <c r="D230" s="38">
        <v>10</v>
      </c>
      <c r="E230" s="36" t="s">
        <v>174</v>
      </c>
      <c r="F230" s="36"/>
      <c r="G230" s="40">
        <f>G231+G235+G245</f>
        <v>7065612</v>
      </c>
      <c r="H230" s="40">
        <f>H231+H235+H245</f>
        <v>5097852</v>
      </c>
      <c r="I230" s="41">
        <f t="shared" ref="I230" si="65">I231+I235+I245</f>
        <v>5097852</v>
      </c>
    </row>
    <row r="231" spans="1:9" ht="51" customHeight="1" x14ac:dyDescent="0.25">
      <c r="A231" s="35" t="s">
        <v>168</v>
      </c>
      <c r="B231" s="36">
        <v>902</v>
      </c>
      <c r="C231" s="37" t="s">
        <v>21</v>
      </c>
      <c r="D231" s="38">
        <v>10</v>
      </c>
      <c r="E231" s="36" t="s">
        <v>175</v>
      </c>
      <c r="F231" s="36"/>
      <c r="G231" s="40">
        <f t="shared" ref="G231:I233" si="66">G232</f>
        <v>2596000</v>
      </c>
      <c r="H231" s="40">
        <f>H232</f>
        <v>816640</v>
      </c>
      <c r="I231" s="41">
        <f t="shared" si="66"/>
        <v>816640</v>
      </c>
    </row>
    <row r="232" spans="1:9" ht="21.75" customHeight="1" x14ac:dyDescent="0.25">
      <c r="A232" s="35" t="s">
        <v>26</v>
      </c>
      <c r="B232" s="36">
        <v>902</v>
      </c>
      <c r="C232" s="37" t="s">
        <v>21</v>
      </c>
      <c r="D232" s="38">
        <v>10</v>
      </c>
      <c r="E232" s="36" t="s">
        <v>175</v>
      </c>
      <c r="F232" s="36">
        <v>200</v>
      </c>
      <c r="G232" s="40">
        <f t="shared" si="66"/>
        <v>2596000</v>
      </c>
      <c r="H232" s="40">
        <f t="shared" si="66"/>
        <v>816640</v>
      </c>
      <c r="I232" s="41">
        <f t="shared" si="66"/>
        <v>816640</v>
      </c>
    </row>
    <row r="233" spans="1:9" ht="33.75" customHeight="1" x14ac:dyDescent="0.25">
      <c r="A233" s="35" t="s">
        <v>27</v>
      </c>
      <c r="B233" s="36">
        <v>902</v>
      </c>
      <c r="C233" s="37" t="s">
        <v>21</v>
      </c>
      <c r="D233" s="38">
        <v>10</v>
      </c>
      <c r="E233" s="36" t="s">
        <v>175</v>
      </c>
      <c r="F233" s="36">
        <v>240</v>
      </c>
      <c r="G233" s="40">
        <f t="shared" si="66"/>
        <v>2596000</v>
      </c>
      <c r="H233" s="40">
        <f t="shared" si="66"/>
        <v>816640</v>
      </c>
      <c r="I233" s="41">
        <f t="shared" si="66"/>
        <v>816640</v>
      </c>
    </row>
    <row r="234" spans="1:9" ht="19.5" customHeight="1" x14ac:dyDescent="0.25">
      <c r="A234" s="35" t="s">
        <v>66</v>
      </c>
      <c r="B234" s="36">
        <v>902</v>
      </c>
      <c r="C234" s="37" t="s">
        <v>21</v>
      </c>
      <c r="D234" s="38">
        <v>10</v>
      </c>
      <c r="E234" s="36" t="s">
        <v>175</v>
      </c>
      <c r="F234" s="36">
        <v>244</v>
      </c>
      <c r="G234" s="24">
        <v>2596000</v>
      </c>
      <c r="H234" s="24">
        <v>816640</v>
      </c>
      <c r="I234" s="25">
        <v>816640</v>
      </c>
    </row>
    <row r="235" spans="1:9" ht="29.25" customHeight="1" x14ac:dyDescent="0.25">
      <c r="A235" s="35" t="s">
        <v>176</v>
      </c>
      <c r="B235" s="36">
        <v>902</v>
      </c>
      <c r="C235" s="37" t="s">
        <v>21</v>
      </c>
      <c r="D235" s="38">
        <v>10</v>
      </c>
      <c r="E235" s="36" t="s">
        <v>177</v>
      </c>
      <c r="F235" s="36"/>
      <c r="G235" s="40">
        <f>G236+G241</f>
        <v>4281212</v>
      </c>
      <c r="H235" s="40">
        <f t="shared" ref="H235:I235" si="67">H236+H241</f>
        <v>4281212</v>
      </c>
      <c r="I235" s="41">
        <f t="shared" si="67"/>
        <v>4281212</v>
      </c>
    </row>
    <row r="236" spans="1:9" ht="50.25" customHeight="1" x14ac:dyDescent="0.25">
      <c r="A236" s="35" t="s">
        <v>35</v>
      </c>
      <c r="B236" s="36">
        <v>902</v>
      </c>
      <c r="C236" s="37" t="s">
        <v>21</v>
      </c>
      <c r="D236" s="38">
        <v>10</v>
      </c>
      <c r="E236" s="36" t="s">
        <v>177</v>
      </c>
      <c r="F236" s="36">
        <v>100</v>
      </c>
      <c r="G236" s="40">
        <f>G237</f>
        <v>4231212</v>
      </c>
      <c r="H236" s="40">
        <f>H237</f>
        <v>4231212</v>
      </c>
      <c r="I236" s="41">
        <f>I237</f>
        <v>4231212</v>
      </c>
    </row>
    <row r="237" spans="1:9" ht="21" customHeight="1" x14ac:dyDescent="0.25">
      <c r="A237" s="35" t="s">
        <v>36</v>
      </c>
      <c r="B237" s="36">
        <v>902</v>
      </c>
      <c r="C237" s="37" t="s">
        <v>21</v>
      </c>
      <c r="D237" s="38">
        <v>10</v>
      </c>
      <c r="E237" s="36" t="s">
        <v>177</v>
      </c>
      <c r="F237" s="36">
        <v>120</v>
      </c>
      <c r="G237" s="40">
        <f>G238+G239+G240</f>
        <v>4231212</v>
      </c>
      <c r="H237" s="40">
        <f t="shared" ref="H237:I237" si="68">H238+H239+H240</f>
        <v>4231212</v>
      </c>
      <c r="I237" s="41">
        <f t="shared" si="68"/>
        <v>4231212</v>
      </c>
    </row>
    <row r="238" spans="1:9" ht="19.5" customHeight="1" x14ac:dyDescent="0.25">
      <c r="A238" s="35" t="s">
        <v>37</v>
      </c>
      <c r="B238" s="36">
        <v>902</v>
      </c>
      <c r="C238" s="37" t="s">
        <v>21</v>
      </c>
      <c r="D238" s="38">
        <v>10</v>
      </c>
      <c r="E238" s="36" t="s">
        <v>177</v>
      </c>
      <c r="F238" s="36">
        <v>121</v>
      </c>
      <c r="G238" s="40">
        <v>3120439</v>
      </c>
      <c r="H238" s="40">
        <v>3120439</v>
      </c>
      <c r="I238" s="41">
        <v>3120439</v>
      </c>
    </row>
    <row r="239" spans="1:9" ht="33" customHeight="1" x14ac:dyDescent="0.25">
      <c r="A239" s="35" t="s">
        <v>38</v>
      </c>
      <c r="B239" s="36">
        <v>902</v>
      </c>
      <c r="C239" s="37" t="s">
        <v>21</v>
      </c>
      <c r="D239" s="38">
        <v>10</v>
      </c>
      <c r="E239" s="36" t="s">
        <v>177</v>
      </c>
      <c r="F239" s="36">
        <v>122</v>
      </c>
      <c r="G239" s="24">
        <v>168400</v>
      </c>
      <c r="H239" s="24">
        <v>168400</v>
      </c>
      <c r="I239" s="25">
        <v>168400</v>
      </c>
    </row>
    <row r="240" spans="1:9" ht="35.25" customHeight="1" x14ac:dyDescent="0.25">
      <c r="A240" s="35" t="s">
        <v>39</v>
      </c>
      <c r="B240" s="36">
        <v>902</v>
      </c>
      <c r="C240" s="37" t="s">
        <v>21</v>
      </c>
      <c r="D240" s="38">
        <v>10</v>
      </c>
      <c r="E240" s="36" t="s">
        <v>177</v>
      </c>
      <c r="F240" s="36">
        <v>129</v>
      </c>
      <c r="G240" s="24">
        <v>942373</v>
      </c>
      <c r="H240" s="24">
        <v>942373</v>
      </c>
      <c r="I240" s="25">
        <v>942373</v>
      </c>
    </row>
    <row r="241" spans="1:9" ht="21.75" customHeight="1" x14ac:dyDescent="0.25">
      <c r="A241" s="35" t="s">
        <v>26</v>
      </c>
      <c r="B241" s="36">
        <v>902</v>
      </c>
      <c r="C241" s="37" t="s">
        <v>21</v>
      </c>
      <c r="D241" s="38">
        <v>10</v>
      </c>
      <c r="E241" s="36" t="s">
        <v>177</v>
      </c>
      <c r="F241" s="36">
        <v>200</v>
      </c>
      <c r="G241" s="40">
        <f>G242</f>
        <v>50000</v>
      </c>
      <c r="H241" s="40">
        <f t="shared" ref="H241:I241" si="69">H242</f>
        <v>50000</v>
      </c>
      <c r="I241" s="41">
        <f t="shared" si="69"/>
        <v>50000</v>
      </c>
    </row>
    <row r="242" spans="1:9" ht="29.25" customHeight="1" x14ac:dyDescent="0.25">
      <c r="A242" s="35" t="s">
        <v>27</v>
      </c>
      <c r="B242" s="36">
        <v>902</v>
      </c>
      <c r="C242" s="37" t="s">
        <v>21</v>
      </c>
      <c r="D242" s="38">
        <v>10</v>
      </c>
      <c r="E242" s="36" t="s">
        <v>177</v>
      </c>
      <c r="F242" s="36">
        <v>240</v>
      </c>
      <c r="G242" s="40">
        <f>G243+G244</f>
        <v>50000</v>
      </c>
      <c r="H242" s="40">
        <f t="shared" ref="H242:I242" si="70">H243+H244</f>
        <v>50000</v>
      </c>
      <c r="I242" s="41">
        <f t="shared" si="70"/>
        <v>50000</v>
      </c>
    </row>
    <row r="243" spans="1:9" ht="25.5" hidden="1" customHeight="1" x14ac:dyDescent="0.25">
      <c r="A243" s="35" t="s">
        <v>28</v>
      </c>
      <c r="B243" s="36">
        <v>902</v>
      </c>
      <c r="C243" s="37" t="s">
        <v>21</v>
      </c>
      <c r="D243" s="38">
        <v>10</v>
      </c>
      <c r="E243" s="36" t="s">
        <v>177</v>
      </c>
      <c r="F243" s="36">
        <v>242</v>
      </c>
      <c r="G243" s="40"/>
      <c r="H243" s="40"/>
      <c r="I243" s="41"/>
    </row>
    <row r="244" spans="1:9" ht="20.25" customHeight="1" x14ac:dyDescent="0.25">
      <c r="A244" s="35" t="s">
        <v>66</v>
      </c>
      <c r="B244" s="36">
        <v>902</v>
      </c>
      <c r="C244" s="37" t="s">
        <v>21</v>
      </c>
      <c r="D244" s="38">
        <v>10</v>
      </c>
      <c r="E244" s="36" t="s">
        <v>177</v>
      </c>
      <c r="F244" s="36">
        <v>244</v>
      </c>
      <c r="G244" s="40">
        <v>50000</v>
      </c>
      <c r="H244" s="40">
        <v>50000</v>
      </c>
      <c r="I244" s="25">
        <v>50000</v>
      </c>
    </row>
    <row r="245" spans="1:9" ht="33.75" customHeight="1" x14ac:dyDescent="0.25">
      <c r="A245" s="35" t="s">
        <v>178</v>
      </c>
      <c r="B245" s="36">
        <v>902</v>
      </c>
      <c r="C245" s="37" t="s">
        <v>21</v>
      </c>
      <c r="D245" s="38">
        <v>10</v>
      </c>
      <c r="E245" s="36" t="s">
        <v>179</v>
      </c>
      <c r="F245" s="36"/>
      <c r="G245" s="40">
        <f>G246</f>
        <v>188400</v>
      </c>
      <c r="H245" s="40">
        <v>0</v>
      </c>
      <c r="I245" s="41">
        <v>0</v>
      </c>
    </row>
    <row r="246" spans="1:9" ht="22.5" customHeight="1" x14ac:dyDescent="0.25">
      <c r="A246" s="35" t="s">
        <v>26</v>
      </c>
      <c r="B246" s="36">
        <v>902</v>
      </c>
      <c r="C246" s="37" t="s">
        <v>21</v>
      </c>
      <c r="D246" s="38">
        <v>10</v>
      </c>
      <c r="E246" s="36" t="s">
        <v>179</v>
      </c>
      <c r="F246" s="36">
        <v>200</v>
      </c>
      <c r="G246" s="40">
        <f>G247</f>
        <v>188400</v>
      </c>
      <c r="H246" s="40">
        <v>0</v>
      </c>
      <c r="I246" s="41">
        <v>0</v>
      </c>
    </row>
    <row r="247" spans="1:9" ht="30.75" customHeight="1" x14ac:dyDescent="0.25">
      <c r="A247" s="35" t="s">
        <v>27</v>
      </c>
      <c r="B247" s="36">
        <v>902</v>
      </c>
      <c r="C247" s="37" t="s">
        <v>21</v>
      </c>
      <c r="D247" s="38">
        <v>10</v>
      </c>
      <c r="E247" s="36" t="s">
        <v>179</v>
      </c>
      <c r="F247" s="36">
        <v>240</v>
      </c>
      <c r="G247" s="40">
        <f>G248</f>
        <v>188400</v>
      </c>
      <c r="H247" s="40">
        <v>0</v>
      </c>
      <c r="I247" s="41">
        <v>0</v>
      </c>
    </row>
    <row r="248" spans="1:9" ht="22.5" customHeight="1" x14ac:dyDescent="0.25">
      <c r="A248" s="35" t="s">
        <v>66</v>
      </c>
      <c r="B248" s="36">
        <v>902</v>
      </c>
      <c r="C248" s="37" t="s">
        <v>21</v>
      </c>
      <c r="D248" s="38">
        <v>10</v>
      </c>
      <c r="E248" s="36" t="s">
        <v>179</v>
      </c>
      <c r="F248" s="36">
        <v>244</v>
      </c>
      <c r="G248" s="40">
        <v>188400</v>
      </c>
      <c r="H248" s="40">
        <v>0</v>
      </c>
      <c r="I248" s="41">
        <v>0</v>
      </c>
    </row>
    <row r="249" spans="1:9" ht="37.5" customHeight="1" x14ac:dyDescent="0.25">
      <c r="A249" s="35" t="s">
        <v>180</v>
      </c>
      <c r="B249" s="36">
        <v>902</v>
      </c>
      <c r="C249" s="37" t="s">
        <v>21</v>
      </c>
      <c r="D249" s="38">
        <v>10</v>
      </c>
      <c r="E249" s="36" t="s">
        <v>181</v>
      </c>
      <c r="F249" s="36"/>
      <c r="G249" s="40">
        <f>G250</f>
        <v>540000</v>
      </c>
      <c r="H249" s="40">
        <f t="shared" ref="H249:I252" si="71">H250</f>
        <v>550000</v>
      </c>
      <c r="I249" s="41">
        <f t="shared" si="71"/>
        <v>560000</v>
      </c>
    </row>
    <row r="250" spans="1:9" ht="43.5" customHeight="1" x14ac:dyDescent="0.25">
      <c r="A250" s="35" t="s">
        <v>168</v>
      </c>
      <c r="B250" s="36">
        <v>902</v>
      </c>
      <c r="C250" s="37" t="s">
        <v>21</v>
      </c>
      <c r="D250" s="38">
        <v>10</v>
      </c>
      <c r="E250" s="36" t="s">
        <v>182</v>
      </c>
      <c r="F250" s="36"/>
      <c r="G250" s="40">
        <f>G251</f>
        <v>540000</v>
      </c>
      <c r="H250" s="40">
        <f t="shared" si="71"/>
        <v>550000</v>
      </c>
      <c r="I250" s="41">
        <f t="shared" si="71"/>
        <v>560000</v>
      </c>
    </row>
    <row r="251" spans="1:9" ht="24.75" customHeight="1" x14ac:dyDescent="0.25">
      <c r="A251" s="35" t="s">
        <v>26</v>
      </c>
      <c r="B251" s="36">
        <v>902</v>
      </c>
      <c r="C251" s="37" t="s">
        <v>21</v>
      </c>
      <c r="D251" s="38">
        <v>10</v>
      </c>
      <c r="E251" s="36" t="s">
        <v>182</v>
      </c>
      <c r="F251" s="36">
        <v>200</v>
      </c>
      <c r="G251" s="40">
        <f>G252</f>
        <v>540000</v>
      </c>
      <c r="H251" s="40">
        <f t="shared" si="71"/>
        <v>550000</v>
      </c>
      <c r="I251" s="41">
        <f t="shared" si="71"/>
        <v>560000</v>
      </c>
    </row>
    <row r="252" spans="1:9" ht="30.75" customHeight="1" x14ac:dyDescent="0.25">
      <c r="A252" s="35" t="s">
        <v>27</v>
      </c>
      <c r="B252" s="36">
        <v>902</v>
      </c>
      <c r="C252" s="37" t="s">
        <v>21</v>
      </c>
      <c r="D252" s="38">
        <v>10</v>
      </c>
      <c r="E252" s="36" t="s">
        <v>182</v>
      </c>
      <c r="F252" s="36">
        <v>240</v>
      </c>
      <c r="G252" s="40">
        <f>G253</f>
        <v>540000</v>
      </c>
      <c r="H252" s="40">
        <f t="shared" si="71"/>
        <v>550000</v>
      </c>
      <c r="I252" s="41">
        <f t="shared" si="71"/>
        <v>560000</v>
      </c>
    </row>
    <row r="253" spans="1:9" ht="24" customHeight="1" x14ac:dyDescent="0.25">
      <c r="A253" s="35" t="s">
        <v>57</v>
      </c>
      <c r="B253" s="36">
        <v>902</v>
      </c>
      <c r="C253" s="37" t="s">
        <v>21</v>
      </c>
      <c r="D253" s="38">
        <v>10</v>
      </c>
      <c r="E253" s="36" t="s">
        <v>182</v>
      </c>
      <c r="F253" s="36">
        <v>244</v>
      </c>
      <c r="G253" s="24">
        <v>540000</v>
      </c>
      <c r="H253" s="24">
        <v>550000</v>
      </c>
      <c r="I253" s="25">
        <v>560000</v>
      </c>
    </row>
    <row r="254" spans="1:9" ht="36" customHeight="1" x14ac:dyDescent="0.25">
      <c r="A254" s="35" t="s">
        <v>183</v>
      </c>
      <c r="B254" s="36">
        <v>902</v>
      </c>
      <c r="C254" s="37" t="s">
        <v>21</v>
      </c>
      <c r="D254" s="38">
        <v>10</v>
      </c>
      <c r="E254" s="36" t="s">
        <v>184</v>
      </c>
      <c r="F254" s="36"/>
      <c r="G254" s="40">
        <f t="shared" si="63"/>
        <v>98400</v>
      </c>
      <c r="H254" s="40">
        <f t="shared" si="63"/>
        <v>98400</v>
      </c>
      <c r="I254" s="41">
        <f t="shared" si="63"/>
        <v>98400</v>
      </c>
    </row>
    <row r="255" spans="1:9" ht="45" x14ac:dyDescent="0.25">
      <c r="A255" s="35" t="s">
        <v>185</v>
      </c>
      <c r="B255" s="36">
        <v>902</v>
      </c>
      <c r="C255" s="37" t="s">
        <v>21</v>
      </c>
      <c r="D255" s="38">
        <v>10</v>
      </c>
      <c r="E255" s="44" t="s">
        <v>186</v>
      </c>
      <c r="F255" s="36"/>
      <c r="G255" s="40">
        <f t="shared" si="63"/>
        <v>98400</v>
      </c>
      <c r="H255" s="40">
        <f t="shared" si="63"/>
        <v>98400</v>
      </c>
      <c r="I255" s="41">
        <f t="shared" si="63"/>
        <v>98400</v>
      </c>
    </row>
    <row r="256" spans="1:9" ht="53.25" customHeight="1" x14ac:dyDescent="0.25">
      <c r="A256" s="35" t="s">
        <v>168</v>
      </c>
      <c r="B256" s="36">
        <v>902</v>
      </c>
      <c r="C256" s="37" t="s">
        <v>21</v>
      </c>
      <c r="D256" s="38">
        <v>10</v>
      </c>
      <c r="E256" s="36" t="s">
        <v>187</v>
      </c>
      <c r="F256" s="36"/>
      <c r="G256" s="40">
        <f>G257</f>
        <v>98400</v>
      </c>
      <c r="H256" s="40">
        <f t="shared" ref="H256:I258" si="72">H257</f>
        <v>98400</v>
      </c>
      <c r="I256" s="41">
        <f t="shared" si="72"/>
        <v>98400</v>
      </c>
    </row>
    <row r="257" spans="1:9" ht="24.75" customHeight="1" x14ac:dyDescent="0.25">
      <c r="A257" s="35" t="s">
        <v>26</v>
      </c>
      <c r="B257" s="36">
        <v>902</v>
      </c>
      <c r="C257" s="37" t="s">
        <v>21</v>
      </c>
      <c r="D257" s="38">
        <v>10</v>
      </c>
      <c r="E257" s="36" t="s">
        <v>187</v>
      </c>
      <c r="F257" s="36">
        <v>200</v>
      </c>
      <c r="G257" s="40">
        <f>G258</f>
        <v>98400</v>
      </c>
      <c r="H257" s="40">
        <f t="shared" si="72"/>
        <v>98400</v>
      </c>
      <c r="I257" s="41">
        <f t="shared" si="72"/>
        <v>98400</v>
      </c>
    </row>
    <row r="258" spans="1:9" ht="29.25" customHeight="1" x14ac:dyDescent="0.25">
      <c r="A258" s="35" t="s">
        <v>27</v>
      </c>
      <c r="B258" s="36">
        <v>902</v>
      </c>
      <c r="C258" s="37" t="s">
        <v>21</v>
      </c>
      <c r="D258" s="38">
        <v>10</v>
      </c>
      <c r="E258" s="36" t="s">
        <v>187</v>
      </c>
      <c r="F258" s="36">
        <v>240</v>
      </c>
      <c r="G258" s="40">
        <f>G259</f>
        <v>98400</v>
      </c>
      <c r="H258" s="40">
        <f t="shared" si="72"/>
        <v>98400</v>
      </c>
      <c r="I258" s="41">
        <f t="shared" si="72"/>
        <v>98400</v>
      </c>
    </row>
    <row r="259" spans="1:9" ht="27" customHeight="1" x14ac:dyDescent="0.25">
      <c r="A259" s="35" t="s">
        <v>66</v>
      </c>
      <c r="B259" s="36">
        <v>902</v>
      </c>
      <c r="C259" s="37" t="s">
        <v>21</v>
      </c>
      <c r="D259" s="38">
        <v>10</v>
      </c>
      <c r="E259" s="36" t="s">
        <v>187</v>
      </c>
      <c r="F259" s="36">
        <v>244</v>
      </c>
      <c r="G259" s="40">
        <v>98400</v>
      </c>
      <c r="H259" s="40">
        <v>98400</v>
      </c>
      <c r="I259" s="41">
        <v>98400</v>
      </c>
    </row>
    <row r="260" spans="1:9" ht="32.25" customHeight="1" x14ac:dyDescent="0.25">
      <c r="A260" s="35" t="s">
        <v>188</v>
      </c>
      <c r="B260" s="36">
        <v>902</v>
      </c>
      <c r="C260" s="37" t="s">
        <v>21</v>
      </c>
      <c r="D260" s="38">
        <v>14</v>
      </c>
      <c r="E260" s="36"/>
      <c r="F260" s="36"/>
      <c r="G260" s="40">
        <f t="shared" ref="G260:I265" si="73">G261</f>
        <v>20814660</v>
      </c>
      <c r="H260" s="40">
        <f t="shared" si="73"/>
        <v>1200000</v>
      </c>
      <c r="I260" s="41">
        <f t="shared" si="73"/>
        <v>1200000</v>
      </c>
    </row>
    <row r="261" spans="1:9" ht="57" customHeight="1" x14ac:dyDescent="0.25">
      <c r="A261" s="35" t="s">
        <v>189</v>
      </c>
      <c r="B261" s="36">
        <v>902</v>
      </c>
      <c r="C261" s="37" t="s">
        <v>21</v>
      </c>
      <c r="D261" s="38">
        <v>14</v>
      </c>
      <c r="E261" s="36" t="s">
        <v>59</v>
      </c>
      <c r="F261" s="36"/>
      <c r="G261" s="40">
        <f t="shared" si="73"/>
        <v>20814660</v>
      </c>
      <c r="H261" s="40">
        <f t="shared" si="73"/>
        <v>1200000</v>
      </c>
      <c r="I261" s="41">
        <f t="shared" si="73"/>
        <v>1200000</v>
      </c>
    </row>
    <row r="262" spans="1:9" ht="32.25" customHeight="1" x14ac:dyDescent="0.25">
      <c r="A262" s="35" t="s">
        <v>190</v>
      </c>
      <c r="B262" s="36">
        <v>902</v>
      </c>
      <c r="C262" s="37" t="s">
        <v>21</v>
      </c>
      <c r="D262" s="38">
        <v>14</v>
      </c>
      <c r="E262" s="36" t="s">
        <v>191</v>
      </c>
      <c r="F262" s="36"/>
      <c r="G262" s="40">
        <f t="shared" si="73"/>
        <v>20814660</v>
      </c>
      <c r="H262" s="40">
        <f t="shared" si="73"/>
        <v>1200000</v>
      </c>
      <c r="I262" s="41">
        <f t="shared" si="73"/>
        <v>1200000</v>
      </c>
    </row>
    <row r="263" spans="1:9" ht="33.75" customHeight="1" x14ac:dyDescent="0.25">
      <c r="A263" s="35" t="s">
        <v>192</v>
      </c>
      <c r="B263" s="36">
        <v>902</v>
      </c>
      <c r="C263" s="37" t="s">
        <v>21</v>
      </c>
      <c r="D263" s="38">
        <v>14</v>
      </c>
      <c r="E263" s="36" t="s">
        <v>193</v>
      </c>
      <c r="F263" s="36"/>
      <c r="G263" s="40">
        <f t="shared" si="73"/>
        <v>20814660</v>
      </c>
      <c r="H263" s="40">
        <f t="shared" si="73"/>
        <v>1200000</v>
      </c>
      <c r="I263" s="41">
        <f t="shared" si="73"/>
        <v>1200000</v>
      </c>
    </row>
    <row r="264" spans="1:9" ht="48.75" customHeight="1" x14ac:dyDescent="0.25">
      <c r="A264" s="35" t="s">
        <v>194</v>
      </c>
      <c r="B264" s="36">
        <v>902</v>
      </c>
      <c r="C264" s="37" t="s">
        <v>21</v>
      </c>
      <c r="D264" s="38">
        <v>14</v>
      </c>
      <c r="E264" s="36" t="s">
        <v>195</v>
      </c>
      <c r="F264" s="36"/>
      <c r="G264" s="40">
        <f t="shared" si="73"/>
        <v>20814660</v>
      </c>
      <c r="H264" s="40">
        <f>H265</f>
        <v>1200000</v>
      </c>
      <c r="I264" s="41">
        <f>I265</f>
        <v>1200000</v>
      </c>
    </row>
    <row r="265" spans="1:9" ht="24.75" customHeight="1" x14ac:dyDescent="0.25">
      <c r="A265" s="35" t="s">
        <v>26</v>
      </c>
      <c r="B265" s="36">
        <v>902</v>
      </c>
      <c r="C265" s="37" t="s">
        <v>21</v>
      </c>
      <c r="D265" s="38">
        <v>14</v>
      </c>
      <c r="E265" s="36" t="s">
        <v>195</v>
      </c>
      <c r="F265" s="36">
        <v>200</v>
      </c>
      <c r="G265" s="40">
        <f t="shared" si="73"/>
        <v>20814660</v>
      </c>
      <c r="H265" s="40">
        <f t="shared" si="73"/>
        <v>1200000</v>
      </c>
      <c r="I265" s="41">
        <f t="shared" si="73"/>
        <v>1200000</v>
      </c>
    </row>
    <row r="266" spans="1:9" ht="32.25" customHeight="1" x14ac:dyDescent="0.25">
      <c r="A266" s="35" t="s">
        <v>27</v>
      </c>
      <c r="B266" s="36">
        <v>902</v>
      </c>
      <c r="C266" s="37" t="s">
        <v>21</v>
      </c>
      <c r="D266" s="38">
        <v>14</v>
      </c>
      <c r="E266" s="36" t="s">
        <v>195</v>
      </c>
      <c r="F266" s="36">
        <v>240</v>
      </c>
      <c r="G266" s="40">
        <f>G267+G268+G269</f>
        <v>20814660</v>
      </c>
      <c r="H266" s="40">
        <f>H268+H267+H269</f>
        <v>1200000</v>
      </c>
      <c r="I266" s="40">
        <f>I268+I267+I269</f>
        <v>1200000</v>
      </c>
    </row>
    <row r="267" spans="1:9" ht="22.5" hidden="1" customHeight="1" x14ac:dyDescent="0.25">
      <c r="A267" s="35" t="s">
        <v>56</v>
      </c>
      <c r="B267" s="36">
        <v>902</v>
      </c>
      <c r="C267" s="37" t="s">
        <v>21</v>
      </c>
      <c r="D267" s="38">
        <v>14</v>
      </c>
      <c r="E267" s="36" t="s">
        <v>195</v>
      </c>
      <c r="F267" s="36">
        <v>242</v>
      </c>
      <c r="G267" s="24">
        <v>0</v>
      </c>
      <c r="H267" s="40"/>
      <c r="I267" s="41"/>
    </row>
    <row r="268" spans="1:9" ht="21.75" customHeight="1" x14ac:dyDescent="0.25">
      <c r="A268" s="35" t="s">
        <v>66</v>
      </c>
      <c r="B268" s="36">
        <v>902</v>
      </c>
      <c r="C268" s="37" t="s">
        <v>21</v>
      </c>
      <c r="D268" s="38">
        <v>14</v>
      </c>
      <c r="E268" s="36" t="s">
        <v>195</v>
      </c>
      <c r="F268" s="36">
        <v>244</v>
      </c>
      <c r="G268" s="24">
        <v>20764660</v>
      </c>
      <c r="H268" s="40">
        <v>1150000</v>
      </c>
      <c r="I268" s="41">
        <v>1150000</v>
      </c>
    </row>
    <row r="269" spans="1:9" ht="21.75" customHeight="1" x14ac:dyDescent="0.25">
      <c r="A269" s="35" t="s">
        <v>67</v>
      </c>
      <c r="B269" s="36">
        <v>902</v>
      </c>
      <c r="C269" s="37" t="s">
        <v>21</v>
      </c>
      <c r="D269" s="38">
        <v>14</v>
      </c>
      <c r="E269" s="36" t="s">
        <v>195</v>
      </c>
      <c r="F269" s="36">
        <v>247</v>
      </c>
      <c r="G269" s="24">
        <v>50000</v>
      </c>
      <c r="H269" s="40">
        <v>50000</v>
      </c>
      <c r="I269" s="41">
        <v>50000</v>
      </c>
    </row>
    <row r="270" spans="1:9" ht="16.5" customHeight="1" x14ac:dyDescent="0.25">
      <c r="A270" s="35" t="s">
        <v>196</v>
      </c>
      <c r="B270" s="36">
        <v>902</v>
      </c>
      <c r="C270" s="37" t="s">
        <v>197</v>
      </c>
      <c r="D270" s="38">
        <v>0</v>
      </c>
      <c r="E270" s="36"/>
      <c r="F270" s="36"/>
      <c r="G270" s="24">
        <f>G271+G289+G297+G305+G325</f>
        <v>33149494</v>
      </c>
      <c r="H270" s="40">
        <f>H271+H289+H297+H305+H325</f>
        <v>34907694</v>
      </c>
      <c r="I270" s="41">
        <f>I271+I289+I297+I305+I325</f>
        <v>36274494</v>
      </c>
    </row>
    <row r="271" spans="1:9" ht="19.5" customHeight="1" x14ac:dyDescent="0.25">
      <c r="A271" s="35" t="s">
        <v>198</v>
      </c>
      <c r="B271" s="36">
        <v>902</v>
      </c>
      <c r="C271" s="37" t="s">
        <v>197</v>
      </c>
      <c r="D271" s="38">
        <v>5</v>
      </c>
      <c r="E271" s="36"/>
      <c r="F271" s="36"/>
      <c r="G271" s="40">
        <f>G272</f>
        <v>2120000</v>
      </c>
      <c r="H271" s="40">
        <f t="shared" ref="H271:I272" si="74">H272</f>
        <v>2120000</v>
      </c>
      <c r="I271" s="41">
        <f t="shared" si="74"/>
        <v>2120000</v>
      </c>
    </row>
    <row r="272" spans="1:9" ht="46.5" customHeight="1" x14ac:dyDescent="0.25">
      <c r="A272" s="35" t="s">
        <v>97</v>
      </c>
      <c r="B272" s="36">
        <v>902</v>
      </c>
      <c r="C272" s="37" t="s">
        <v>197</v>
      </c>
      <c r="D272" s="38">
        <v>5</v>
      </c>
      <c r="E272" s="36" t="s">
        <v>98</v>
      </c>
      <c r="F272" s="36"/>
      <c r="G272" s="40">
        <f>G273</f>
        <v>2120000</v>
      </c>
      <c r="H272" s="40">
        <f t="shared" si="74"/>
        <v>2120000</v>
      </c>
      <c r="I272" s="41">
        <f t="shared" si="74"/>
        <v>2120000</v>
      </c>
    </row>
    <row r="273" spans="1:9" ht="24.75" customHeight="1" x14ac:dyDescent="0.25">
      <c r="A273" s="35" t="s">
        <v>199</v>
      </c>
      <c r="B273" s="36">
        <v>902</v>
      </c>
      <c r="C273" s="37" t="s">
        <v>197</v>
      </c>
      <c r="D273" s="38">
        <v>5</v>
      </c>
      <c r="E273" s="36" t="s">
        <v>200</v>
      </c>
      <c r="F273" s="36"/>
      <c r="G273" s="40">
        <f>G274+G279+G284</f>
        <v>2120000</v>
      </c>
      <c r="H273" s="40">
        <f t="shared" ref="H273:I273" si="75">H274+H279+H284</f>
        <v>2120000</v>
      </c>
      <c r="I273" s="41">
        <f t="shared" si="75"/>
        <v>2120000</v>
      </c>
    </row>
    <row r="274" spans="1:9" ht="21" hidden="1" customHeight="1" x14ac:dyDescent="0.25">
      <c r="A274" s="35" t="s">
        <v>201</v>
      </c>
      <c r="B274" s="36">
        <v>902</v>
      </c>
      <c r="C274" s="37" t="s">
        <v>197</v>
      </c>
      <c r="D274" s="38">
        <v>5</v>
      </c>
      <c r="E274" s="36" t="s">
        <v>202</v>
      </c>
      <c r="F274" s="36"/>
      <c r="G274" s="40">
        <f>G275</f>
        <v>0</v>
      </c>
      <c r="H274" s="40">
        <f t="shared" ref="H274:I277" si="76">H275</f>
        <v>0</v>
      </c>
      <c r="I274" s="41">
        <f t="shared" si="76"/>
        <v>0</v>
      </c>
    </row>
    <row r="275" spans="1:9" ht="54" hidden="1" customHeight="1" x14ac:dyDescent="0.25">
      <c r="A275" s="35" t="s">
        <v>168</v>
      </c>
      <c r="B275" s="36">
        <v>902</v>
      </c>
      <c r="C275" s="37" t="s">
        <v>197</v>
      </c>
      <c r="D275" s="38">
        <v>5</v>
      </c>
      <c r="E275" s="36" t="s">
        <v>203</v>
      </c>
      <c r="F275" s="36"/>
      <c r="G275" s="40">
        <f>G276</f>
        <v>0</v>
      </c>
      <c r="H275" s="40">
        <f t="shared" si="76"/>
        <v>0</v>
      </c>
      <c r="I275" s="41">
        <f t="shared" si="76"/>
        <v>0</v>
      </c>
    </row>
    <row r="276" spans="1:9" ht="22.5" hidden="1" customHeight="1" x14ac:dyDescent="0.25">
      <c r="A276" s="35" t="s">
        <v>68</v>
      </c>
      <c r="B276" s="36">
        <v>902</v>
      </c>
      <c r="C276" s="37" t="s">
        <v>197</v>
      </c>
      <c r="D276" s="38">
        <v>5</v>
      </c>
      <c r="E276" s="36" t="s">
        <v>203</v>
      </c>
      <c r="F276" s="36">
        <v>800</v>
      </c>
      <c r="G276" s="40">
        <f>G277</f>
        <v>0</v>
      </c>
      <c r="H276" s="40">
        <f t="shared" si="76"/>
        <v>0</v>
      </c>
      <c r="I276" s="41">
        <f t="shared" si="76"/>
        <v>0</v>
      </c>
    </row>
    <row r="277" spans="1:9" ht="38.25" hidden="1" customHeight="1" x14ac:dyDescent="0.25">
      <c r="A277" s="35" t="s">
        <v>204</v>
      </c>
      <c r="B277" s="36">
        <v>902</v>
      </c>
      <c r="C277" s="37" t="s">
        <v>197</v>
      </c>
      <c r="D277" s="38">
        <v>5</v>
      </c>
      <c r="E277" s="36" t="s">
        <v>203</v>
      </c>
      <c r="F277" s="36">
        <v>810</v>
      </c>
      <c r="G277" s="40">
        <f>G278</f>
        <v>0</v>
      </c>
      <c r="H277" s="40">
        <f t="shared" si="76"/>
        <v>0</v>
      </c>
      <c r="I277" s="41">
        <f t="shared" si="76"/>
        <v>0</v>
      </c>
    </row>
    <row r="278" spans="1:9" ht="48" hidden="1" customHeight="1" x14ac:dyDescent="0.25">
      <c r="A278" s="35" t="s">
        <v>205</v>
      </c>
      <c r="B278" s="36">
        <v>902</v>
      </c>
      <c r="C278" s="37" t="s">
        <v>197</v>
      </c>
      <c r="D278" s="38">
        <v>5</v>
      </c>
      <c r="E278" s="36" t="s">
        <v>203</v>
      </c>
      <c r="F278" s="36">
        <v>811</v>
      </c>
      <c r="G278" s="24">
        <v>0</v>
      </c>
      <c r="H278" s="40">
        <v>0</v>
      </c>
      <c r="I278" s="41">
        <v>0</v>
      </c>
    </row>
    <row r="279" spans="1:9" ht="38.25" customHeight="1" x14ac:dyDescent="0.25">
      <c r="A279" s="35" t="s">
        <v>206</v>
      </c>
      <c r="B279" s="36">
        <v>902</v>
      </c>
      <c r="C279" s="37" t="s">
        <v>197</v>
      </c>
      <c r="D279" s="38">
        <v>5</v>
      </c>
      <c r="E279" s="36" t="s">
        <v>207</v>
      </c>
      <c r="F279" s="36"/>
      <c r="G279" s="40">
        <f>G280</f>
        <v>2120000</v>
      </c>
      <c r="H279" s="40">
        <f t="shared" ref="H279:I282" si="77">H280</f>
        <v>2120000</v>
      </c>
      <c r="I279" s="41">
        <f t="shared" si="77"/>
        <v>2120000</v>
      </c>
    </row>
    <row r="280" spans="1:9" ht="46.5" customHeight="1" x14ac:dyDescent="0.25">
      <c r="A280" s="35" t="s">
        <v>168</v>
      </c>
      <c r="B280" s="36">
        <v>902</v>
      </c>
      <c r="C280" s="37" t="s">
        <v>197</v>
      </c>
      <c r="D280" s="38">
        <v>5</v>
      </c>
      <c r="E280" s="36" t="s">
        <v>208</v>
      </c>
      <c r="F280" s="36"/>
      <c r="G280" s="40">
        <f>G281</f>
        <v>2120000</v>
      </c>
      <c r="H280" s="40">
        <f t="shared" si="77"/>
        <v>2120000</v>
      </c>
      <c r="I280" s="41">
        <f t="shared" si="77"/>
        <v>2120000</v>
      </c>
    </row>
    <row r="281" spans="1:9" ht="20.25" customHeight="1" x14ac:dyDescent="0.25">
      <c r="A281" s="35" t="s">
        <v>68</v>
      </c>
      <c r="B281" s="36">
        <v>902</v>
      </c>
      <c r="C281" s="37" t="s">
        <v>197</v>
      </c>
      <c r="D281" s="38">
        <v>5</v>
      </c>
      <c r="E281" s="36" t="s">
        <v>208</v>
      </c>
      <c r="F281" s="36">
        <v>800</v>
      </c>
      <c r="G281" s="40">
        <f>G282</f>
        <v>2120000</v>
      </c>
      <c r="H281" s="40">
        <f t="shared" si="77"/>
        <v>2120000</v>
      </c>
      <c r="I281" s="41">
        <f t="shared" si="77"/>
        <v>2120000</v>
      </c>
    </row>
    <row r="282" spans="1:9" ht="39.75" customHeight="1" x14ac:dyDescent="0.25">
      <c r="A282" s="35" t="s">
        <v>204</v>
      </c>
      <c r="B282" s="36">
        <v>902</v>
      </c>
      <c r="C282" s="37" t="s">
        <v>197</v>
      </c>
      <c r="D282" s="38">
        <v>5</v>
      </c>
      <c r="E282" s="36" t="s">
        <v>208</v>
      </c>
      <c r="F282" s="36">
        <v>810</v>
      </c>
      <c r="G282" s="40">
        <f>G283</f>
        <v>2120000</v>
      </c>
      <c r="H282" s="40">
        <f t="shared" si="77"/>
        <v>2120000</v>
      </c>
      <c r="I282" s="41">
        <f t="shared" si="77"/>
        <v>2120000</v>
      </c>
    </row>
    <row r="283" spans="1:9" ht="51" customHeight="1" x14ac:dyDescent="0.25">
      <c r="A283" s="35" t="s">
        <v>209</v>
      </c>
      <c r="B283" s="36">
        <v>902</v>
      </c>
      <c r="C283" s="37" t="s">
        <v>197</v>
      </c>
      <c r="D283" s="38">
        <v>5</v>
      </c>
      <c r="E283" s="36" t="s">
        <v>208</v>
      </c>
      <c r="F283" s="36">
        <v>811</v>
      </c>
      <c r="G283" s="40">
        <v>2120000</v>
      </c>
      <c r="H283" s="40">
        <v>2120000</v>
      </c>
      <c r="I283" s="41">
        <v>2120000</v>
      </c>
    </row>
    <row r="284" spans="1:9" ht="36.75" hidden="1" customHeight="1" x14ac:dyDescent="0.25">
      <c r="A284" s="35" t="s">
        <v>210</v>
      </c>
      <c r="B284" s="36">
        <v>902</v>
      </c>
      <c r="C284" s="37" t="s">
        <v>197</v>
      </c>
      <c r="D284" s="38">
        <v>5</v>
      </c>
      <c r="E284" s="36" t="s">
        <v>211</v>
      </c>
      <c r="F284" s="36"/>
      <c r="G284" s="40">
        <f>G285</f>
        <v>0</v>
      </c>
      <c r="H284" s="40">
        <f t="shared" ref="H284:I286" si="78">H285</f>
        <v>0</v>
      </c>
      <c r="I284" s="41">
        <f t="shared" si="78"/>
        <v>0</v>
      </c>
    </row>
    <row r="285" spans="1:9" ht="51" hidden="1" customHeight="1" x14ac:dyDescent="0.25">
      <c r="A285" s="35" t="s">
        <v>610</v>
      </c>
      <c r="B285" s="36">
        <v>902</v>
      </c>
      <c r="C285" s="37" t="s">
        <v>197</v>
      </c>
      <c r="D285" s="38">
        <v>5</v>
      </c>
      <c r="E285" s="36" t="s">
        <v>212</v>
      </c>
      <c r="F285" s="36"/>
      <c r="G285" s="40">
        <f>G286</f>
        <v>0</v>
      </c>
      <c r="H285" s="40">
        <f t="shared" si="78"/>
        <v>0</v>
      </c>
      <c r="I285" s="41">
        <f t="shared" si="78"/>
        <v>0</v>
      </c>
    </row>
    <row r="286" spans="1:9" ht="27.75" hidden="1" customHeight="1" x14ac:dyDescent="0.25">
      <c r="A286" s="35" t="s">
        <v>68</v>
      </c>
      <c r="B286" s="36">
        <v>902</v>
      </c>
      <c r="C286" s="37" t="s">
        <v>197</v>
      </c>
      <c r="D286" s="38">
        <v>5</v>
      </c>
      <c r="E286" s="36" t="s">
        <v>212</v>
      </c>
      <c r="F286" s="36">
        <v>800</v>
      </c>
      <c r="G286" s="40">
        <f>G287</f>
        <v>0</v>
      </c>
      <c r="H286" s="40">
        <f t="shared" si="78"/>
        <v>0</v>
      </c>
      <c r="I286" s="41">
        <f t="shared" si="78"/>
        <v>0</v>
      </c>
    </row>
    <row r="287" spans="1:9" ht="36.75" hidden="1" customHeight="1" x14ac:dyDescent="0.25">
      <c r="A287" s="35" t="s">
        <v>204</v>
      </c>
      <c r="B287" s="36">
        <v>902</v>
      </c>
      <c r="C287" s="37" t="s">
        <v>197</v>
      </c>
      <c r="D287" s="38">
        <v>5</v>
      </c>
      <c r="E287" s="36" t="s">
        <v>213</v>
      </c>
      <c r="F287" s="36">
        <v>810</v>
      </c>
      <c r="G287" s="40">
        <f>G288</f>
        <v>0</v>
      </c>
      <c r="H287" s="40">
        <f>H288</f>
        <v>0</v>
      </c>
      <c r="I287" s="41">
        <f>I288</f>
        <v>0</v>
      </c>
    </row>
    <row r="288" spans="1:9" ht="51" hidden="1" customHeight="1" x14ac:dyDescent="0.25">
      <c r="A288" s="35" t="s">
        <v>214</v>
      </c>
      <c r="B288" s="36">
        <v>902</v>
      </c>
      <c r="C288" s="37" t="s">
        <v>197</v>
      </c>
      <c r="D288" s="38">
        <v>5</v>
      </c>
      <c r="E288" s="36" t="s">
        <v>212</v>
      </c>
      <c r="F288" s="36">
        <v>813</v>
      </c>
      <c r="G288" s="40">
        <v>0</v>
      </c>
      <c r="H288" s="40">
        <v>0</v>
      </c>
      <c r="I288" s="41">
        <v>0</v>
      </c>
    </row>
    <row r="289" spans="1:11" ht="21.75" customHeight="1" x14ac:dyDescent="0.25">
      <c r="A289" s="35" t="s">
        <v>215</v>
      </c>
      <c r="B289" s="36">
        <v>902</v>
      </c>
      <c r="C289" s="37" t="s">
        <v>197</v>
      </c>
      <c r="D289" s="38">
        <v>8</v>
      </c>
      <c r="E289" s="36"/>
      <c r="F289" s="36"/>
      <c r="G289" s="40">
        <f t="shared" ref="G289:I295" si="79">G290</f>
        <v>3696400</v>
      </c>
      <c r="H289" s="40">
        <f t="shared" si="79"/>
        <v>3809400</v>
      </c>
      <c r="I289" s="41">
        <f t="shared" si="79"/>
        <v>4019800</v>
      </c>
      <c r="J289" s="50"/>
      <c r="K289" s="51"/>
    </row>
    <row r="290" spans="1:11" ht="33.75" customHeight="1" x14ac:dyDescent="0.25">
      <c r="A290" s="46" t="s">
        <v>611</v>
      </c>
      <c r="B290" s="36">
        <v>902</v>
      </c>
      <c r="C290" s="37" t="s">
        <v>197</v>
      </c>
      <c r="D290" s="38">
        <v>8</v>
      </c>
      <c r="E290" s="36" t="s">
        <v>217</v>
      </c>
      <c r="F290" s="36"/>
      <c r="G290" s="40">
        <f t="shared" si="79"/>
        <v>3696400</v>
      </c>
      <c r="H290" s="40">
        <f t="shared" si="79"/>
        <v>3809400</v>
      </c>
      <c r="I290" s="41">
        <f t="shared" si="79"/>
        <v>4019800</v>
      </c>
      <c r="J290" s="52"/>
      <c r="K290" s="21"/>
    </row>
    <row r="291" spans="1:11" ht="30" x14ac:dyDescent="0.25">
      <c r="A291" s="35" t="s">
        <v>218</v>
      </c>
      <c r="B291" s="36">
        <v>902</v>
      </c>
      <c r="C291" s="37" t="s">
        <v>197</v>
      </c>
      <c r="D291" s="38">
        <v>8</v>
      </c>
      <c r="E291" s="44" t="s">
        <v>219</v>
      </c>
      <c r="F291" s="36"/>
      <c r="G291" s="40">
        <f>G292</f>
        <v>3696400</v>
      </c>
      <c r="H291" s="40">
        <f t="shared" si="79"/>
        <v>3809400</v>
      </c>
      <c r="I291" s="41">
        <f t="shared" si="79"/>
        <v>4019800</v>
      </c>
      <c r="J291" s="52"/>
      <c r="K291" s="21"/>
    </row>
    <row r="292" spans="1:11" ht="51.75" customHeight="1" x14ac:dyDescent="0.25">
      <c r="A292" s="35" t="s">
        <v>220</v>
      </c>
      <c r="B292" s="36">
        <v>902</v>
      </c>
      <c r="C292" s="37" t="s">
        <v>197</v>
      </c>
      <c r="D292" s="38">
        <v>8</v>
      </c>
      <c r="E292" s="36" t="s">
        <v>221</v>
      </c>
      <c r="F292" s="36"/>
      <c r="G292" s="40">
        <f>G293</f>
        <v>3696400</v>
      </c>
      <c r="H292" s="40">
        <f t="shared" si="79"/>
        <v>3809400</v>
      </c>
      <c r="I292" s="41">
        <f t="shared" si="79"/>
        <v>4019800</v>
      </c>
      <c r="J292" s="52"/>
      <c r="K292" s="21"/>
    </row>
    <row r="293" spans="1:11" ht="47.25" customHeight="1" x14ac:dyDescent="0.25">
      <c r="A293" s="46" t="s">
        <v>222</v>
      </c>
      <c r="B293" s="36">
        <v>902</v>
      </c>
      <c r="C293" s="37" t="s">
        <v>197</v>
      </c>
      <c r="D293" s="38">
        <v>8</v>
      </c>
      <c r="E293" s="36" t="s">
        <v>223</v>
      </c>
      <c r="F293" s="36"/>
      <c r="G293" s="40">
        <f t="shared" si="79"/>
        <v>3696400</v>
      </c>
      <c r="H293" s="40">
        <f t="shared" si="79"/>
        <v>3809400</v>
      </c>
      <c r="I293" s="41">
        <f t="shared" si="79"/>
        <v>4019800</v>
      </c>
      <c r="J293" s="52"/>
      <c r="K293" s="21"/>
    </row>
    <row r="294" spans="1:11" ht="19.5" customHeight="1" x14ac:dyDescent="0.25">
      <c r="A294" s="35" t="s">
        <v>68</v>
      </c>
      <c r="B294" s="36">
        <v>902</v>
      </c>
      <c r="C294" s="37" t="s">
        <v>197</v>
      </c>
      <c r="D294" s="38">
        <v>8</v>
      </c>
      <c r="E294" s="36" t="str">
        <f>E293</f>
        <v>11 2 01 09990</v>
      </c>
      <c r="F294" s="36">
        <v>800</v>
      </c>
      <c r="G294" s="40">
        <f t="shared" si="79"/>
        <v>3696400</v>
      </c>
      <c r="H294" s="40">
        <f t="shared" si="79"/>
        <v>3809400</v>
      </c>
      <c r="I294" s="41">
        <f t="shared" si="79"/>
        <v>4019800</v>
      </c>
      <c r="J294" s="52"/>
      <c r="K294" s="21"/>
    </row>
    <row r="295" spans="1:11" ht="38.25" customHeight="1" x14ac:dyDescent="0.25">
      <c r="A295" s="35" t="s">
        <v>204</v>
      </c>
      <c r="B295" s="36">
        <v>902</v>
      </c>
      <c r="C295" s="37" t="s">
        <v>197</v>
      </c>
      <c r="D295" s="38">
        <v>8</v>
      </c>
      <c r="E295" s="36" t="str">
        <f>E294</f>
        <v>11 2 01 09990</v>
      </c>
      <c r="F295" s="36">
        <v>810</v>
      </c>
      <c r="G295" s="40">
        <f t="shared" si="79"/>
        <v>3696400</v>
      </c>
      <c r="H295" s="40">
        <f t="shared" si="79"/>
        <v>3809400</v>
      </c>
      <c r="I295" s="41">
        <f t="shared" si="79"/>
        <v>4019800</v>
      </c>
      <c r="J295" s="52"/>
      <c r="K295" s="21"/>
    </row>
    <row r="296" spans="1:11" ht="44.25" customHeight="1" x14ac:dyDescent="0.25">
      <c r="A296" s="35" t="s">
        <v>209</v>
      </c>
      <c r="B296" s="36">
        <v>902</v>
      </c>
      <c r="C296" s="37" t="s">
        <v>197</v>
      </c>
      <c r="D296" s="38">
        <v>8</v>
      </c>
      <c r="E296" s="36" t="str">
        <f>E295</f>
        <v>11 2 01 09990</v>
      </c>
      <c r="F296" s="36">
        <v>811</v>
      </c>
      <c r="G296" s="40">
        <v>3696400</v>
      </c>
      <c r="H296" s="40">
        <v>3809400</v>
      </c>
      <c r="I296" s="41">
        <v>4019800</v>
      </c>
      <c r="J296" s="52"/>
      <c r="K296" s="21"/>
    </row>
    <row r="297" spans="1:11" ht="24" customHeight="1" x14ac:dyDescent="0.25">
      <c r="A297" s="35" t="s">
        <v>224</v>
      </c>
      <c r="B297" s="36">
        <v>902</v>
      </c>
      <c r="C297" s="37" t="s">
        <v>197</v>
      </c>
      <c r="D297" s="38">
        <v>9</v>
      </c>
      <c r="E297" s="36"/>
      <c r="F297" s="36"/>
      <c r="G297" s="40">
        <f>G298</f>
        <v>22332700</v>
      </c>
      <c r="H297" s="40">
        <f t="shared" ref="H297:I297" si="80">H298</f>
        <v>23225900</v>
      </c>
      <c r="I297" s="41">
        <f t="shared" si="80"/>
        <v>24155000</v>
      </c>
      <c r="J297" s="53"/>
      <c r="K297" s="54"/>
    </row>
    <row r="298" spans="1:11" ht="40.5" customHeight="1" x14ac:dyDescent="0.25">
      <c r="A298" s="46" t="s">
        <v>216</v>
      </c>
      <c r="B298" s="36">
        <v>902</v>
      </c>
      <c r="C298" s="37" t="s">
        <v>197</v>
      </c>
      <c r="D298" s="38">
        <v>9</v>
      </c>
      <c r="E298" s="36" t="s">
        <v>217</v>
      </c>
      <c r="F298" s="36"/>
      <c r="G298" s="40">
        <f t="shared" ref="G298:I303" si="81">G299</f>
        <v>22332700</v>
      </c>
      <c r="H298" s="40">
        <f t="shared" si="81"/>
        <v>23225900</v>
      </c>
      <c r="I298" s="41">
        <f t="shared" si="81"/>
        <v>24155000</v>
      </c>
    </row>
    <row r="299" spans="1:11" ht="22.5" customHeight="1" x14ac:dyDescent="0.25">
      <c r="A299" s="46" t="s">
        <v>612</v>
      </c>
      <c r="B299" s="36">
        <v>902</v>
      </c>
      <c r="C299" s="37" t="s">
        <v>197</v>
      </c>
      <c r="D299" s="38">
        <v>9</v>
      </c>
      <c r="E299" s="36" t="s">
        <v>225</v>
      </c>
      <c r="F299" s="36"/>
      <c r="G299" s="40">
        <f>G300</f>
        <v>22332700</v>
      </c>
      <c r="H299" s="40">
        <f t="shared" si="81"/>
        <v>23225900</v>
      </c>
      <c r="I299" s="41">
        <f t="shared" si="81"/>
        <v>24155000</v>
      </c>
    </row>
    <row r="300" spans="1:11" ht="60" customHeight="1" x14ac:dyDescent="0.25">
      <c r="A300" s="46" t="s">
        <v>226</v>
      </c>
      <c r="B300" s="36">
        <v>902</v>
      </c>
      <c r="C300" s="37" t="s">
        <v>197</v>
      </c>
      <c r="D300" s="38">
        <v>9</v>
      </c>
      <c r="E300" s="36" t="s">
        <v>227</v>
      </c>
      <c r="F300" s="36"/>
      <c r="G300" s="40">
        <f t="shared" si="81"/>
        <v>22332700</v>
      </c>
      <c r="H300" s="40">
        <f t="shared" si="81"/>
        <v>23225900</v>
      </c>
      <c r="I300" s="41">
        <f t="shared" si="81"/>
        <v>24155000</v>
      </c>
    </row>
    <row r="301" spans="1:11" ht="44.25" customHeight="1" x14ac:dyDescent="0.25">
      <c r="A301" s="46" t="s">
        <v>613</v>
      </c>
      <c r="B301" s="36">
        <v>902</v>
      </c>
      <c r="C301" s="37" t="s">
        <v>197</v>
      </c>
      <c r="D301" s="38">
        <v>9</v>
      </c>
      <c r="E301" s="36" t="s">
        <v>228</v>
      </c>
      <c r="F301" s="36"/>
      <c r="G301" s="40">
        <f t="shared" si="81"/>
        <v>22332700</v>
      </c>
      <c r="H301" s="40">
        <f t="shared" si="81"/>
        <v>23225900</v>
      </c>
      <c r="I301" s="41">
        <f t="shared" si="81"/>
        <v>24155000</v>
      </c>
    </row>
    <row r="302" spans="1:11" ht="30" x14ac:dyDescent="0.25">
      <c r="A302" s="35" t="s">
        <v>26</v>
      </c>
      <c r="B302" s="36">
        <v>902</v>
      </c>
      <c r="C302" s="37" t="s">
        <v>197</v>
      </c>
      <c r="D302" s="38">
        <v>9</v>
      </c>
      <c r="E302" s="36" t="str">
        <f>E301</f>
        <v>11 1 01 09990</v>
      </c>
      <c r="F302" s="36">
        <v>200</v>
      </c>
      <c r="G302" s="40">
        <f t="shared" si="81"/>
        <v>22332700</v>
      </c>
      <c r="H302" s="40">
        <f t="shared" si="81"/>
        <v>23225900</v>
      </c>
      <c r="I302" s="41">
        <f t="shared" si="81"/>
        <v>24155000</v>
      </c>
    </row>
    <row r="303" spans="1:11" ht="27" customHeight="1" x14ac:dyDescent="0.25">
      <c r="A303" s="35" t="s">
        <v>27</v>
      </c>
      <c r="B303" s="36">
        <v>902</v>
      </c>
      <c r="C303" s="37" t="s">
        <v>197</v>
      </c>
      <c r="D303" s="38">
        <v>9</v>
      </c>
      <c r="E303" s="36" t="str">
        <f>E302</f>
        <v>11 1 01 09990</v>
      </c>
      <c r="F303" s="36">
        <v>240</v>
      </c>
      <c r="G303" s="40">
        <f t="shared" si="81"/>
        <v>22332700</v>
      </c>
      <c r="H303" s="40">
        <f t="shared" si="81"/>
        <v>23225900</v>
      </c>
      <c r="I303" s="41">
        <f t="shared" si="81"/>
        <v>24155000</v>
      </c>
    </row>
    <row r="304" spans="1:11" ht="20.25" customHeight="1" x14ac:dyDescent="0.25">
      <c r="A304" s="35" t="s">
        <v>66</v>
      </c>
      <c r="B304" s="36">
        <v>902</v>
      </c>
      <c r="C304" s="37" t="s">
        <v>197</v>
      </c>
      <c r="D304" s="38">
        <v>9</v>
      </c>
      <c r="E304" s="36" t="str">
        <f>E303</f>
        <v>11 1 01 09990</v>
      </c>
      <c r="F304" s="36">
        <v>244</v>
      </c>
      <c r="G304" s="24">
        <v>22332700</v>
      </c>
      <c r="H304" s="40">
        <v>23225900</v>
      </c>
      <c r="I304" s="41">
        <v>24155000</v>
      </c>
    </row>
    <row r="305" spans="1:9" ht="17.25" customHeight="1" x14ac:dyDescent="0.25">
      <c r="A305" s="35" t="s">
        <v>229</v>
      </c>
      <c r="B305" s="36">
        <v>902</v>
      </c>
      <c r="C305" s="37" t="s">
        <v>197</v>
      </c>
      <c r="D305" s="38">
        <v>10</v>
      </c>
      <c r="E305" s="36"/>
      <c r="F305" s="36"/>
      <c r="G305" s="40">
        <f t="shared" ref="G305:H306" si="82">G306</f>
        <v>2064000</v>
      </c>
      <c r="H305" s="40">
        <f t="shared" si="82"/>
        <v>2146600</v>
      </c>
      <c r="I305" s="41">
        <f>I306</f>
        <v>2362500</v>
      </c>
    </row>
    <row r="306" spans="1:9" ht="30" customHeight="1" x14ac:dyDescent="0.25">
      <c r="A306" s="46" t="s">
        <v>230</v>
      </c>
      <c r="B306" s="36">
        <v>902</v>
      </c>
      <c r="C306" s="37" t="s">
        <v>197</v>
      </c>
      <c r="D306" s="38">
        <v>10</v>
      </c>
      <c r="E306" s="36" t="s">
        <v>121</v>
      </c>
      <c r="F306" s="36"/>
      <c r="G306" s="40">
        <f t="shared" si="82"/>
        <v>2064000</v>
      </c>
      <c r="H306" s="40">
        <f t="shared" si="82"/>
        <v>2146600</v>
      </c>
      <c r="I306" s="41">
        <f>I307</f>
        <v>2362500</v>
      </c>
    </row>
    <row r="307" spans="1:9" ht="26.25" customHeight="1" x14ac:dyDescent="0.25">
      <c r="A307" s="35" t="s">
        <v>231</v>
      </c>
      <c r="B307" s="36">
        <v>902</v>
      </c>
      <c r="C307" s="37" t="s">
        <v>197</v>
      </c>
      <c r="D307" s="38">
        <v>10</v>
      </c>
      <c r="E307" s="36" t="s">
        <v>123</v>
      </c>
      <c r="F307" s="36"/>
      <c r="G307" s="40">
        <f>G308+G313+G320</f>
        <v>2064000</v>
      </c>
      <c r="H307" s="40">
        <f>H308+H313+H320</f>
        <v>2146600</v>
      </c>
      <c r="I307" s="41">
        <f>I308+I313+I320</f>
        <v>2362500</v>
      </c>
    </row>
    <row r="308" spans="1:9" ht="37.5" customHeight="1" x14ac:dyDescent="0.25">
      <c r="A308" s="35" t="s">
        <v>614</v>
      </c>
      <c r="B308" s="36">
        <v>902</v>
      </c>
      <c r="C308" s="37" t="s">
        <v>197</v>
      </c>
      <c r="D308" s="38">
        <v>10</v>
      </c>
      <c r="E308" s="36" t="s">
        <v>232</v>
      </c>
      <c r="F308" s="36"/>
      <c r="G308" s="40">
        <f>G309</f>
        <v>0</v>
      </c>
      <c r="H308" s="40">
        <f t="shared" ref="H308:I308" si="83">H309</f>
        <v>0</v>
      </c>
      <c r="I308" s="40">
        <f t="shared" si="83"/>
        <v>130000</v>
      </c>
    </row>
    <row r="309" spans="1:9" ht="51.75" customHeight="1" x14ac:dyDescent="0.25">
      <c r="A309" s="35" t="s">
        <v>615</v>
      </c>
      <c r="B309" s="36">
        <v>902</v>
      </c>
      <c r="C309" s="37" t="s">
        <v>197</v>
      </c>
      <c r="D309" s="38">
        <v>10</v>
      </c>
      <c r="E309" s="36" t="s">
        <v>234</v>
      </c>
      <c r="F309" s="36"/>
      <c r="G309" s="40">
        <f>G310</f>
        <v>0</v>
      </c>
      <c r="H309" s="40">
        <f t="shared" ref="H309:I310" si="84">H310</f>
        <v>0</v>
      </c>
      <c r="I309" s="41">
        <f t="shared" si="84"/>
        <v>130000</v>
      </c>
    </row>
    <row r="310" spans="1:9" ht="21.75" customHeight="1" x14ac:dyDescent="0.25">
      <c r="A310" s="35" t="s">
        <v>676</v>
      </c>
      <c r="B310" s="36">
        <v>902</v>
      </c>
      <c r="C310" s="37" t="s">
        <v>197</v>
      </c>
      <c r="D310" s="38">
        <v>10</v>
      </c>
      <c r="E310" s="36" t="s">
        <v>234</v>
      </c>
      <c r="F310" s="36">
        <v>200</v>
      </c>
      <c r="G310" s="40">
        <f>G311</f>
        <v>0</v>
      </c>
      <c r="H310" s="40">
        <f t="shared" si="84"/>
        <v>0</v>
      </c>
      <c r="I310" s="40">
        <f t="shared" si="84"/>
        <v>130000</v>
      </c>
    </row>
    <row r="311" spans="1:9" ht="30" customHeight="1" x14ac:dyDescent="0.25">
      <c r="A311" s="35" t="s">
        <v>675</v>
      </c>
      <c r="B311" s="36">
        <v>902</v>
      </c>
      <c r="C311" s="37" t="s">
        <v>197</v>
      </c>
      <c r="D311" s="38">
        <v>10</v>
      </c>
      <c r="E311" s="36" t="s">
        <v>234</v>
      </c>
      <c r="F311" s="36">
        <v>240</v>
      </c>
      <c r="G311" s="40">
        <f>G312</f>
        <v>0</v>
      </c>
      <c r="H311" s="40">
        <f t="shared" ref="H311:I311" si="85">H312</f>
        <v>0</v>
      </c>
      <c r="I311" s="40">
        <f t="shared" si="85"/>
        <v>130000</v>
      </c>
    </row>
    <row r="312" spans="1:9" ht="17.25" customHeight="1" x14ac:dyDescent="0.25">
      <c r="A312" s="35" t="s">
        <v>134</v>
      </c>
      <c r="B312" s="36">
        <v>902</v>
      </c>
      <c r="C312" s="37" t="s">
        <v>197</v>
      </c>
      <c r="D312" s="38">
        <v>10</v>
      </c>
      <c r="E312" s="36" t="s">
        <v>234</v>
      </c>
      <c r="F312" s="36">
        <v>244</v>
      </c>
      <c r="G312" s="40">
        <v>0</v>
      </c>
      <c r="H312" s="40">
        <v>0</v>
      </c>
      <c r="I312" s="41">
        <v>130000</v>
      </c>
    </row>
    <row r="313" spans="1:9" ht="36.75" customHeight="1" x14ac:dyDescent="0.25">
      <c r="A313" s="35" t="s">
        <v>616</v>
      </c>
      <c r="B313" s="36">
        <v>902</v>
      </c>
      <c r="C313" s="37" t="s">
        <v>197</v>
      </c>
      <c r="D313" s="38">
        <v>10</v>
      </c>
      <c r="E313" s="36" t="s">
        <v>235</v>
      </c>
      <c r="F313" s="36"/>
      <c r="G313" s="40">
        <f>G314</f>
        <v>850000</v>
      </c>
      <c r="H313" s="40">
        <f t="shared" ref="H313:I315" si="86">H314</f>
        <v>884000</v>
      </c>
      <c r="I313" s="41">
        <f t="shared" si="86"/>
        <v>919400</v>
      </c>
    </row>
    <row r="314" spans="1:9" ht="50.25" customHeight="1" x14ac:dyDescent="0.25">
      <c r="A314" s="45" t="s">
        <v>618</v>
      </c>
      <c r="B314" s="36">
        <v>902</v>
      </c>
      <c r="C314" s="37" t="s">
        <v>197</v>
      </c>
      <c r="D314" s="38">
        <v>10</v>
      </c>
      <c r="E314" s="36" t="s">
        <v>236</v>
      </c>
      <c r="F314" s="36"/>
      <c r="G314" s="40">
        <f>G315</f>
        <v>850000</v>
      </c>
      <c r="H314" s="40">
        <f t="shared" si="86"/>
        <v>884000</v>
      </c>
      <c r="I314" s="41">
        <f t="shared" si="86"/>
        <v>919400</v>
      </c>
    </row>
    <row r="315" spans="1:9" ht="23.25" customHeight="1" x14ac:dyDescent="0.25">
      <c r="A315" s="35" t="s">
        <v>26</v>
      </c>
      <c r="B315" s="36">
        <v>902</v>
      </c>
      <c r="C315" s="37" t="s">
        <v>197</v>
      </c>
      <c r="D315" s="38">
        <v>10</v>
      </c>
      <c r="E315" s="36" t="str">
        <f>E314</f>
        <v>10 1 02 09990</v>
      </c>
      <c r="F315" s="36">
        <v>200</v>
      </c>
      <c r="G315" s="40">
        <f>G316</f>
        <v>850000</v>
      </c>
      <c r="H315" s="40">
        <f t="shared" si="86"/>
        <v>884000</v>
      </c>
      <c r="I315" s="41">
        <f t="shared" si="86"/>
        <v>919400</v>
      </c>
    </row>
    <row r="316" spans="1:9" ht="30" x14ac:dyDescent="0.25">
      <c r="A316" s="35" t="s">
        <v>27</v>
      </c>
      <c r="B316" s="36">
        <v>902</v>
      </c>
      <c r="C316" s="37" t="s">
        <v>197</v>
      </c>
      <c r="D316" s="38">
        <v>10</v>
      </c>
      <c r="E316" s="36" t="str">
        <f>E315</f>
        <v>10 1 02 09990</v>
      </c>
      <c r="F316" s="36">
        <v>240</v>
      </c>
      <c r="G316" s="24">
        <f>G317+G318</f>
        <v>850000</v>
      </c>
      <c r="H316" s="24">
        <f t="shared" ref="H316:I316" si="87">H317+H318</f>
        <v>884000</v>
      </c>
      <c r="I316" s="25">
        <f t="shared" si="87"/>
        <v>919400</v>
      </c>
    </row>
    <row r="317" spans="1:9" ht="21.75" customHeight="1" x14ac:dyDescent="0.25">
      <c r="A317" s="35" t="s">
        <v>28</v>
      </c>
      <c r="B317" s="36">
        <v>902</v>
      </c>
      <c r="C317" s="37" t="s">
        <v>197</v>
      </c>
      <c r="D317" s="38">
        <v>10</v>
      </c>
      <c r="E317" s="36" t="str">
        <f>E316</f>
        <v>10 1 02 09990</v>
      </c>
      <c r="F317" s="36">
        <v>242</v>
      </c>
      <c r="G317" s="24">
        <v>700000</v>
      </c>
      <c r="H317" s="24">
        <v>700000</v>
      </c>
      <c r="I317" s="25">
        <v>700000</v>
      </c>
    </row>
    <row r="318" spans="1:9" ht="21" customHeight="1" x14ac:dyDescent="0.25">
      <c r="A318" s="35" t="s">
        <v>66</v>
      </c>
      <c r="B318" s="36">
        <v>902</v>
      </c>
      <c r="C318" s="37" t="s">
        <v>197</v>
      </c>
      <c r="D318" s="38">
        <v>10</v>
      </c>
      <c r="E318" s="36" t="str">
        <f>E317</f>
        <v>10 1 02 09990</v>
      </c>
      <c r="F318" s="36">
        <v>244</v>
      </c>
      <c r="G318" s="24">
        <v>150000</v>
      </c>
      <c r="H318" s="24">
        <v>184000</v>
      </c>
      <c r="I318" s="25">
        <v>219400</v>
      </c>
    </row>
    <row r="319" spans="1:9" ht="21.75" customHeight="1" x14ac:dyDescent="0.25">
      <c r="A319" s="35" t="s">
        <v>619</v>
      </c>
      <c r="B319" s="36">
        <v>902</v>
      </c>
      <c r="C319" s="37" t="s">
        <v>197</v>
      </c>
      <c r="D319" s="38">
        <v>10</v>
      </c>
      <c r="E319" s="36" t="s">
        <v>131</v>
      </c>
      <c r="F319" s="36"/>
      <c r="G319" s="40">
        <f>G320</f>
        <v>1214000</v>
      </c>
      <c r="H319" s="40">
        <f t="shared" ref="H319:I321" si="88">H320</f>
        <v>1262600</v>
      </c>
      <c r="I319" s="41">
        <f t="shared" si="88"/>
        <v>1313100</v>
      </c>
    </row>
    <row r="320" spans="1:9" ht="45" customHeight="1" x14ac:dyDescent="0.25">
      <c r="A320" s="35" t="s">
        <v>617</v>
      </c>
      <c r="B320" s="36">
        <v>902</v>
      </c>
      <c r="C320" s="37" t="s">
        <v>197</v>
      </c>
      <c r="D320" s="38">
        <v>10</v>
      </c>
      <c r="E320" s="36" t="s">
        <v>238</v>
      </c>
      <c r="F320" s="36"/>
      <c r="G320" s="40">
        <f>G321</f>
        <v>1214000</v>
      </c>
      <c r="H320" s="40">
        <f t="shared" si="88"/>
        <v>1262600</v>
      </c>
      <c r="I320" s="41">
        <f t="shared" si="88"/>
        <v>1313100</v>
      </c>
    </row>
    <row r="321" spans="1:9" ht="24.75" customHeight="1" x14ac:dyDescent="0.25">
      <c r="A321" s="35" t="s">
        <v>26</v>
      </c>
      <c r="B321" s="36">
        <v>902</v>
      </c>
      <c r="C321" s="37" t="s">
        <v>197</v>
      </c>
      <c r="D321" s="38">
        <v>10</v>
      </c>
      <c r="E321" s="36" t="str">
        <f>E320</f>
        <v>10 1 06 09990</v>
      </c>
      <c r="F321" s="36">
        <v>200</v>
      </c>
      <c r="G321" s="40">
        <f>G322</f>
        <v>1214000</v>
      </c>
      <c r="H321" s="40">
        <f t="shared" si="88"/>
        <v>1262600</v>
      </c>
      <c r="I321" s="41">
        <f t="shared" si="88"/>
        <v>1313100</v>
      </c>
    </row>
    <row r="322" spans="1:9" ht="30" customHeight="1" x14ac:dyDescent="0.25">
      <c r="A322" s="35" t="s">
        <v>27</v>
      </c>
      <c r="B322" s="36">
        <v>902</v>
      </c>
      <c r="C322" s="37" t="s">
        <v>197</v>
      </c>
      <c r="D322" s="38">
        <v>10</v>
      </c>
      <c r="E322" s="36" t="str">
        <f>E321</f>
        <v>10 1 06 09990</v>
      </c>
      <c r="F322" s="36">
        <v>240</v>
      </c>
      <c r="G322" s="40">
        <f>G323+G324</f>
        <v>1214000</v>
      </c>
      <c r="H322" s="40">
        <f t="shared" ref="H322:I322" si="89">H323+H324</f>
        <v>1262600</v>
      </c>
      <c r="I322" s="41">
        <f t="shared" si="89"/>
        <v>1313100</v>
      </c>
    </row>
    <row r="323" spans="1:9" ht="19.5" customHeight="1" x14ac:dyDescent="0.25">
      <c r="A323" s="35" t="s">
        <v>28</v>
      </c>
      <c r="B323" s="36">
        <v>902</v>
      </c>
      <c r="C323" s="37" t="s">
        <v>197</v>
      </c>
      <c r="D323" s="38">
        <v>10</v>
      </c>
      <c r="E323" s="36" t="str">
        <f>E322</f>
        <v>10 1 06 09990</v>
      </c>
      <c r="F323" s="36">
        <v>242</v>
      </c>
      <c r="G323" s="40">
        <v>1214000</v>
      </c>
      <c r="H323" s="40">
        <v>1262600</v>
      </c>
      <c r="I323" s="41">
        <v>1313100</v>
      </c>
    </row>
    <row r="324" spans="1:9" ht="30" hidden="1" x14ac:dyDescent="0.25">
      <c r="A324" s="35" t="s">
        <v>49</v>
      </c>
      <c r="B324" s="36">
        <v>902</v>
      </c>
      <c r="C324" s="37" t="s">
        <v>197</v>
      </c>
      <c r="D324" s="38">
        <v>10</v>
      </c>
      <c r="E324" s="36" t="s">
        <v>238</v>
      </c>
      <c r="F324" s="36">
        <v>244</v>
      </c>
      <c r="G324" s="40"/>
      <c r="H324" s="40"/>
      <c r="I324" s="41"/>
    </row>
    <row r="325" spans="1:9" ht="22.5" customHeight="1" x14ac:dyDescent="0.25">
      <c r="A325" s="35" t="s">
        <v>239</v>
      </c>
      <c r="B325" s="36">
        <v>902</v>
      </c>
      <c r="C325" s="37" t="s">
        <v>197</v>
      </c>
      <c r="D325" s="38">
        <v>12</v>
      </c>
      <c r="E325" s="38"/>
      <c r="F325" s="36"/>
      <c r="G325" s="40">
        <f t="shared" ref="G325:I331" si="90">G326</f>
        <v>2936394</v>
      </c>
      <c r="H325" s="40">
        <f t="shared" si="90"/>
        <v>3605794</v>
      </c>
      <c r="I325" s="41">
        <f t="shared" si="90"/>
        <v>3617194</v>
      </c>
    </row>
    <row r="326" spans="1:9" ht="45" x14ac:dyDescent="0.25">
      <c r="A326" s="35" t="s">
        <v>240</v>
      </c>
      <c r="B326" s="36">
        <v>902</v>
      </c>
      <c r="C326" s="37" t="s">
        <v>197</v>
      </c>
      <c r="D326" s="38">
        <v>12</v>
      </c>
      <c r="E326" s="38" t="s">
        <v>98</v>
      </c>
      <c r="F326" s="36"/>
      <c r="G326" s="40">
        <f>G327+G333</f>
        <v>2936394</v>
      </c>
      <c r="H326" s="40">
        <f>H327+H333</f>
        <v>3605794</v>
      </c>
      <c r="I326" s="41">
        <f>I327+I333</f>
        <v>3617194</v>
      </c>
    </row>
    <row r="327" spans="1:9" ht="24" customHeight="1" x14ac:dyDescent="0.25">
      <c r="A327" s="35" t="s">
        <v>241</v>
      </c>
      <c r="B327" s="36">
        <v>902</v>
      </c>
      <c r="C327" s="37" t="s">
        <v>197</v>
      </c>
      <c r="D327" s="38">
        <v>12</v>
      </c>
      <c r="E327" s="38" t="s">
        <v>242</v>
      </c>
      <c r="F327" s="36"/>
      <c r="G327" s="40">
        <f t="shared" si="90"/>
        <v>2836394</v>
      </c>
      <c r="H327" s="40">
        <f t="shared" si="90"/>
        <v>3336394</v>
      </c>
      <c r="I327" s="41">
        <f t="shared" si="90"/>
        <v>3336394</v>
      </c>
    </row>
    <row r="328" spans="1:9" ht="35.25" customHeight="1" x14ac:dyDescent="0.25">
      <c r="A328" s="35" t="s">
        <v>243</v>
      </c>
      <c r="B328" s="36">
        <v>902</v>
      </c>
      <c r="C328" s="37" t="s">
        <v>197</v>
      </c>
      <c r="D328" s="38">
        <v>12</v>
      </c>
      <c r="E328" s="38" t="s">
        <v>244</v>
      </c>
      <c r="F328" s="36"/>
      <c r="G328" s="40">
        <f>G329</f>
        <v>2836394</v>
      </c>
      <c r="H328" s="40">
        <f t="shared" si="90"/>
        <v>3336394</v>
      </c>
      <c r="I328" s="41">
        <f t="shared" si="90"/>
        <v>3336394</v>
      </c>
    </row>
    <row r="329" spans="1:9" ht="45" customHeight="1" x14ac:dyDescent="0.25">
      <c r="A329" s="55" t="s">
        <v>617</v>
      </c>
      <c r="B329" s="36">
        <v>902</v>
      </c>
      <c r="C329" s="37" t="s">
        <v>197</v>
      </c>
      <c r="D329" s="38">
        <v>12</v>
      </c>
      <c r="E329" s="38" t="s">
        <v>245</v>
      </c>
      <c r="F329" s="36"/>
      <c r="G329" s="40">
        <f t="shared" si="90"/>
        <v>2836394</v>
      </c>
      <c r="H329" s="40">
        <f t="shared" si="90"/>
        <v>3336394</v>
      </c>
      <c r="I329" s="41">
        <f t="shared" si="90"/>
        <v>3336394</v>
      </c>
    </row>
    <row r="330" spans="1:9" ht="21" customHeight="1" x14ac:dyDescent="0.25">
      <c r="A330" s="35" t="s">
        <v>68</v>
      </c>
      <c r="B330" s="36">
        <v>902</v>
      </c>
      <c r="C330" s="37" t="s">
        <v>197</v>
      </c>
      <c r="D330" s="38">
        <v>12</v>
      </c>
      <c r="E330" s="38" t="str">
        <f>E329</f>
        <v>09 1 01 09990</v>
      </c>
      <c r="F330" s="36">
        <v>800</v>
      </c>
      <c r="G330" s="40">
        <f t="shared" si="90"/>
        <v>2836394</v>
      </c>
      <c r="H330" s="40">
        <f t="shared" si="90"/>
        <v>3336394</v>
      </c>
      <c r="I330" s="41">
        <f t="shared" si="90"/>
        <v>3336394</v>
      </c>
    </row>
    <row r="331" spans="1:9" ht="36.75" customHeight="1" x14ac:dyDescent="0.25">
      <c r="A331" s="35" t="s">
        <v>204</v>
      </c>
      <c r="B331" s="36">
        <v>902</v>
      </c>
      <c r="C331" s="37" t="s">
        <v>197</v>
      </c>
      <c r="D331" s="38">
        <v>12</v>
      </c>
      <c r="E331" s="38" t="str">
        <f>E330</f>
        <v>09 1 01 09990</v>
      </c>
      <c r="F331" s="36">
        <v>810</v>
      </c>
      <c r="G331" s="40">
        <f>G332</f>
        <v>2836394</v>
      </c>
      <c r="H331" s="40">
        <f t="shared" si="90"/>
        <v>3336394</v>
      </c>
      <c r="I331" s="41">
        <f t="shared" si="90"/>
        <v>3336394</v>
      </c>
    </row>
    <row r="332" spans="1:9" ht="46.5" customHeight="1" x14ac:dyDescent="0.25">
      <c r="A332" s="35" t="s">
        <v>214</v>
      </c>
      <c r="B332" s="36">
        <v>902</v>
      </c>
      <c r="C332" s="37" t="s">
        <v>197</v>
      </c>
      <c r="D332" s="38">
        <v>12</v>
      </c>
      <c r="E332" s="38" t="str">
        <f>E331</f>
        <v>09 1 01 09990</v>
      </c>
      <c r="F332" s="36">
        <v>813</v>
      </c>
      <c r="G332" s="40">
        <v>2836394</v>
      </c>
      <c r="H332" s="40">
        <v>3336394</v>
      </c>
      <c r="I332" s="41">
        <v>3336394</v>
      </c>
    </row>
    <row r="333" spans="1:9" ht="51" customHeight="1" x14ac:dyDescent="0.25">
      <c r="A333" s="46" t="s">
        <v>246</v>
      </c>
      <c r="B333" s="36">
        <v>902</v>
      </c>
      <c r="C333" s="37" t="s">
        <v>197</v>
      </c>
      <c r="D333" s="38">
        <v>12</v>
      </c>
      <c r="E333" s="38" t="s">
        <v>247</v>
      </c>
      <c r="F333" s="36"/>
      <c r="G333" s="40">
        <f>G334+G339</f>
        <v>100000</v>
      </c>
      <c r="H333" s="40">
        <f>H334+H339</f>
        <v>269400</v>
      </c>
      <c r="I333" s="41">
        <f>I334+I339</f>
        <v>280800</v>
      </c>
    </row>
    <row r="334" spans="1:9" ht="35.25" customHeight="1" x14ac:dyDescent="0.25">
      <c r="A334" s="35" t="s">
        <v>248</v>
      </c>
      <c r="B334" s="36">
        <v>902</v>
      </c>
      <c r="C334" s="37" t="s">
        <v>197</v>
      </c>
      <c r="D334" s="38">
        <v>12</v>
      </c>
      <c r="E334" s="38" t="s">
        <v>249</v>
      </c>
      <c r="F334" s="36"/>
      <c r="G334" s="40">
        <f>G335</f>
        <v>100000</v>
      </c>
      <c r="H334" s="40">
        <f t="shared" ref="H334:I337" si="91">H335</f>
        <v>232000</v>
      </c>
      <c r="I334" s="41">
        <f t="shared" si="91"/>
        <v>242000</v>
      </c>
    </row>
    <row r="335" spans="1:9" ht="48" customHeight="1" x14ac:dyDescent="0.25">
      <c r="A335" s="35" t="s">
        <v>250</v>
      </c>
      <c r="B335" s="36">
        <v>902</v>
      </c>
      <c r="C335" s="37" t="s">
        <v>197</v>
      </c>
      <c r="D335" s="38">
        <v>12</v>
      </c>
      <c r="E335" s="38" t="s">
        <v>251</v>
      </c>
      <c r="F335" s="36"/>
      <c r="G335" s="40">
        <f>G336</f>
        <v>100000</v>
      </c>
      <c r="H335" s="40">
        <f t="shared" si="91"/>
        <v>232000</v>
      </c>
      <c r="I335" s="41">
        <f t="shared" si="91"/>
        <v>242000</v>
      </c>
    </row>
    <row r="336" spans="1:9" ht="33" customHeight="1" x14ac:dyDescent="0.25">
      <c r="A336" s="35" t="s">
        <v>252</v>
      </c>
      <c r="B336" s="36">
        <v>902</v>
      </c>
      <c r="C336" s="37" t="s">
        <v>197</v>
      </c>
      <c r="D336" s="38">
        <v>12</v>
      </c>
      <c r="E336" s="38" t="s">
        <v>251</v>
      </c>
      <c r="F336" s="36">
        <v>600</v>
      </c>
      <c r="G336" s="40">
        <f>G337</f>
        <v>100000</v>
      </c>
      <c r="H336" s="40">
        <f t="shared" si="91"/>
        <v>232000</v>
      </c>
      <c r="I336" s="41">
        <f t="shared" si="91"/>
        <v>242000</v>
      </c>
    </row>
    <row r="337" spans="1:9" ht="33" customHeight="1" x14ac:dyDescent="0.25">
      <c r="A337" s="35" t="s">
        <v>253</v>
      </c>
      <c r="B337" s="36">
        <v>902</v>
      </c>
      <c r="C337" s="37" t="s">
        <v>197</v>
      </c>
      <c r="D337" s="38">
        <v>12</v>
      </c>
      <c r="E337" s="38" t="s">
        <v>251</v>
      </c>
      <c r="F337" s="36">
        <v>630</v>
      </c>
      <c r="G337" s="40">
        <f>G338</f>
        <v>100000</v>
      </c>
      <c r="H337" s="40">
        <f t="shared" si="91"/>
        <v>232000</v>
      </c>
      <c r="I337" s="41">
        <f t="shared" si="91"/>
        <v>242000</v>
      </c>
    </row>
    <row r="338" spans="1:9" ht="25.5" customHeight="1" x14ac:dyDescent="0.25">
      <c r="A338" s="56" t="s">
        <v>254</v>
      </c>
      <c r="B338" s="57">
        <v>902</v>
      </c>
      <c r="C338" s="58" t="s">
        <v>197</v>
      </c>
      <c r="D338" s="57">
        <v>12</v>
      </c>
      <c r="E338" s="57" t="s">
        <v>251</v>
      </c>
      <c r="F338" s="36">
        <v>633</v>
      </c>
      <c r="G338" s="40">
        <v>100000</v>
      </c>
      <c r="H338" s="40">
        <v>232000</v>
      </c>
      <c r="I338" s="41">
        <v>242000</v>
      </c>
    </row>
    <row r="339" spans="1:9" ht="34.5" customHeight="1" x14ac:dyDescent="0.25">
      <c r="A339" s="56" t="s">
        <v>255</v>
      </c>
      <c r="B339" s="57">
        <v>902</v>
      </c>
      <c r="C339" s="58" t="s">
        <v>197</v>
      </c>
      <c r="D339" s="57">
        <v>12</v>
      </c>
      <c r="E339" s="57" t="s">
        <v>256</v>
      </c>
      <c r="F339" s="36"/>
      <c r="G339" s="40">
        <f>G340</f>
        <v>0</v>
      </c>
      <c r="H339" s="40">
        <f t="shared" ref="H339:I339" si="92">H340</f>
        <v>37400</v>
      </c>
      <c r="I339" s="41">
        <f t="shared" si="92"/>
        <v>38800</v>
      </c>
    </row>
    <row r="340" spans="1:9" ht="45.75" customHeight="1" x14ac:dyDescent="0.25">
      <c r="A340" s="56" t="s">
        <v>168</v>
      </c>
      <c r="B340" s="57">
        <v>902</v>
      </c>
      <c r="C340" s="58" t="s">
        <v>197</v>
      </c>
      <c r="D340" s="57">
        <v>12</v>
      </c>
      <c r="E340" s="57" t="s">
        <v>257</v>
      </c>
      <c r="F340" s="36"/>
      <c r="G340" s="40">
        <f>G341</f>
        <v>0</v>
      </c>
      <c r="H340" s="40">
        <f>H341</f>
        <v>37400</v>
      </c>
      <c r="I340" s="41">
        <f>I341</f>
        <v>38800</v>
      </c>
    </row>
    <row r="341" spans="1:9" ht="31.5" customHeight="1" x14ac:dyDescent="0.25">
      <c r="A341" s="56" t="s">
        <v>252</v>
      </c>
      <c r="B341" s="57">
        <v>902</v>
      </c>
      <c r="C341" s="58" t="s">
        <v>197</v>
      </c>
      <c r="D341" s="57">
        <v>12</v>
      </c>
      <c r="E341" s="57" t="s">
        <v>257</v>
      </c>
      <c r="F341" s="36">
        <v>600</v>
      </c>
      <c r="G341" s="40">
        <f>G342</f>
        <v>0</v>
      </c>
      <c r="H341" s="40">
        <f t="shared" ref="H341:I341" si="93">H342</f>
        <v>37400</v>
      </c>
      <c r="I341" s="41">
        <f t="shared" si="93"/>
        <v>38800</v>
      </c>
    </row>
    <row r="342" spans="1:9" ht="32.25" customHeight="1" x14ac:dyDescent="0.25">
      <c r="A342" s="56" t="s">
        <v>253</v>
      </c>
      <c r="B342" s="57">
        <v>902</v>
      </c>
      <c r="C342" s="58" t="s">
        <v>197</v>
      </c>
      <c r="D342" s="57">
        <v>12</v>
      </c>
      <c r="E342" s="57" t="s">
        <v>257</v>
      </c>
      <c r="F342" s="36">
        <v>630</v>
      </c>
      <c r="G342" s="40">
        <f>G343</f>
        <v>0</v>
      </c>
      <c r="H342" s="40">
        <f>H343</f>
        <v>37400</v>
      </c>
      <c r="I342" s="41">
        <f>I343</f>
        <v>38800</v>
      </c>
    </row>
    <row r="343" spans="1:9" ht="21" customHeight="1" x14ac:dyDescent="0.25">
      <c r="A343" s="56" t="s">
        <v>254</v>
      </c>
      <c r="B343" s="57">
        <v>902</v>
      </c>
      <c r="C343" s="58" t="s">
        <v>197</v>
      </c>
      <c r="D343" s="57">
        <v>12</v>
      </c>
      <c r="E343" s="57" t="s">
        <v>257</v>
      </c>
      <c r="F343" s="36">
        <v>633</v>
      </c>
      <c r="G343" s="40">
        <v>0</v>
      </c>
      <c r="H343" s="40">
        <v>37400</v>
      </c>
      <c r="I343" s="41">
        <v>38800</v>
      </c>
    </row>
    <row r="344" spans="1:9" ht="18.75" customHeight="1" x14ac:dyDescent="0.25">
      <c r="A344" s="35" t="s">
        <v>258</v>
      </c>
      <c r="B344" s="36">
        <v>902</v>
      </c>
      <c r="C344" s="37" t="s">
        <v>259</v>
      </c>
      <c r="D344" s="38">
        <v>0</v>
      </c>
      <c r="E344" s="38"/>
      <c r="F344" s="36"/>
      <c r="G344" s="40">
        <f>G345+G357+G366+G409</f>
        <v>174966767.97999999</v>
      </c>
      <c r="H344" s="40">
        <f t="shared" ref="H344:I344" si="94">H345+H366+H409</f>
        <v>270626094.98000002</v>
      </c>
      <c r="I344" s="41">
        <f t="shared" si="94"/>
        <v>296001695.48000002</v>
      </c>
    </row>
    <row r="345" spans="1:9" ht="19.5" customHeight="1" x14ac:dyDescent="0.25">
      <c r="A345" s="35" t="s">
        <v>260</v>
      </c>
      <c r="B345" s="36">
        <v>902</v>
      </c>
      <c r="C345" s="37" t="s">
        <v>259</v>
      </c>
      <c r="D345" s="38">
        <v>1</v>
      </c>
      <c r="E345" s="38"/>
      <c r="F345" s="36"/>
      <c r="G345" s="40">
        <f>+G346</f>
        <v>3165000</v>
      </c>
      <c r="H345" s="40">
        <f t="shared" ref="H345:I345" si="95">+H346</f>
        <v>3310000</v>
      </c>
      <c r="I345" s="41">
        <f t="shared" si="95"/>
        <v>3461900</v>
      </c>
    </row>
    <row r="346" spans="1:9" ht="48" customHeight="1" x14ac:dyDescent="0.25">
      <c r="A346" s="35" t="s">
        <v>240</v>
      </c>
      <c r="B346" s="36">
        <v>902</v>
      </c>
      <c r="C346" s="37" t="s">
        <v>259</v>
      </c>
      <c r="D346" s="38">
        <v>1</v>
      </c>
      <c r="E346" s="38" t="s">
        <v>98</v>
      </c>
      <c r="F346" s="36"/>
      <c r="G346" s="40">
        <f t="shared" ref="G346:I350" si="96">G347</f>
        <v>3165000</v>
      </c>
      <c r="H346" s="40">
        <f t="shared" si="96"/>
        <v>3310000</v>
      </c>
      <c r="I346" s="41">
        <f t="shared" si="96"/>
        <v>3461900</v>
      </c>
    </row>
    <row r="347" spans="1:9" ht="24" customHeight="1" x14ac:dyDescent="0.25">
      <c r="A347" s="35" t="s">
        <v>99</v>
      </c>
      <c r="B347" s="36">
        <v>902</v>
      </c>
      <c r="C347" s="37" t="s">
        <v>259</v>
      </c>
      <c r="D347" s="38">
        <v>1</v>
      </c>
      <c r="E347" s="38" t="s">
        <v>100</v>
      </c>
      <c r="F347" s="36"/>
      <c r="G347" s="40">
        <f t="shared" si="96"/>
        <v>3165000</v>
      </c>
      <c r="H347" s="40">
        <f t="shared" si="96"/>
        <v>3310000</v>
      </c>
      <c r="I347" s="41">
        <f t="shared" si="96"/>
        <v>3461900</v>
      </c>
    </row>
    <row r="348" spans="1:9" ht="33.75" customHeight="1" x14ac:dyDescent="0.25">
      <c r="A348" s="35" t="s">
        <v>261</v>
      </c>
      <c r="B348" s="36">
        <v>902</v>
      </c>
      <c r="C348" s="37" t="s">
        <v>259</v>
      </c>
      <c r="D348" s="38">
        <v>1</v>
      </c>
      <c r="E348" s="44" t="s">
        <v>262</v>
      </c>
      <c r="F348" s="36"/>
      <c r="G348" s="40">
        <f>G349</f>
        <v>3165000</v>
      </c>
      <c r="H348" s="40">
        <f t="shared" si="96"/>
        <v>3310000</v>
      </c>
      <c r="I348" s="41">
        <f t="shared" si="96"/>
        <v>3461900</v>
      </c>
    </row>
    <row r="349" spans="1:9" ht="50.25" customHeight="1" x14ac:dyDescent="0.25">
      <c r="A349" s="35" t="s">
        <v>263</v>
      </c>
      <c r="B349" s="36">
        <v>902</v>
      </c>
      <c r="C349" s="37" t="s">
        <v>259</v>
      </c>
      <c r="D349" s="38">
        <v>1</v>
      </c>
      <c r="E349" s="44" t="s">
        <v>264</v>
      </c>
      <c r="F349" s="36"/>
      <c r="G349" s="40">
        <f>G350+G354</f>
        <v>3165000</v>
      </c>
      <c r="H349" s="40">
        <f t="shared" ref="H349:I349" si="97">H350+H354</f>
        <v>3310000</v>
      </c>
      <c r="I349" s="41">
        <f t="shared" si="97"/>
        <v>3461900</v>
      </c>
    </row>
    <row r="350" spans="1:9" ht="31.5" customHeight="1" x14ac:dyDescent="0.25">
      <c r="A350" s="35" t="s">
        <v>26</v>
      </c>
      <c r="B350" s="36">
        <v>902</v>
      </c>
      <c r="C350" s="37" t="s">
        <v>259</v>
      </c>
      <c r="D350" s="38">
        <v>1</v>
      </c>
      <c r="E350" s="38" t="str">
        <f>E349</f>
        <v>09 2 02 09990</v>
      </c>
      <c r="F350" s="36">
        <v>200</v>
      </c>
      <c r="G350" s="40">
        <f t="shared" si="96"/>
        <v>3165000</v>
      </c>
      <c r="H350" s="40">
        <f t="shared" si="96"/>
        <v>3310000</v>
      </c>
      <c r="I350" s="41">
        <f t="shared" si="96"/>
        <v>3461900</v>
      </c>
    </row>
    <row r="351" spans="1:9" ht="30.75" customHeight="1" x14ac:dyDescent="0.25">
      <c r="A351" s="35" t="s">
        <v>27</v>
      </c>
      <c r="B351" s="36">
        <v>902</v>
      </c>
      <c r="C351" s="37" t="s">
        <v>259</v>
      </c>
      <c r="D351" s="38">
        <v>1</v>
      </c>
      <c r="E351" s="38" t="s">
        <v>264</v>
      </c>
      <c r="F351" s="36">
        <v>240</v>
      </c>
      <c r="G351" s="40">
        <f>G352+G353</f>
        <v>3165000</v>
      </c>
      <c r="H351" s="40">
        <f t="shared" ref="H351:I351" si="98">H352+H353</f>
        <v>3310000</v>
      </c>
      <c r="I351" s="41">
        <f t="shared" si="98"/>
        <v>3461900</v>
      </c>
    </row>
    <row r="352" spans="1:9" ht="25.5" customHeight="1" x14ac:dyDescent="0.25">
      <c r="A352" s="35" t="s">
        <v>57</v>
      </c>
      <c r="B352" s="36">
        <v>902</v>
      </c>
      <c r="C352" s="37" t="s">
        <v>259</v>
      </c>
      <c r="D352" s="38">
        <v>1</v>
      </c>
      <c r="E352" s="38" t="s">
        <v>264</v>
      </c>
      <c r="F352" s="36">
        <v>244</v>
      </c>
      <c r="G352" s="24">
        <v>2670000</v>
      </c>
      <c r="H352" s="40">
        <v>2670000</v>
      </c>
      <c r="I352" s="41">
        <v>2670000</v>
      </c>
    </row>
    <row r="353" spans="1:9" ht="21.75" customHeight="1" x14ac:dyDescent="0.25">
      <c r="A353" s="35" t="s">
        <v>67</v>
      </c>
      <c r="B353" s="36">
        <v>902</v>
      </c>
      <c r="C353" s="37" t="s">
        <v>259</v>
      </c>
      <c r="D353" s="38">
        <v>1</v>
      </c>
      <c r="E353" s="38" t="s">
        <v>264</v>
      </c>
      <c r="F353" s="36">
        <v>247</v>
      </c>
      <c r="G353" s="24">
        <v>495000</v>
      </c>
      <c r="H353" s="40">
        <v>640000</v>
      </c>
      <c r="I353" s="41">
        <v>791900</v>
      </c>
    </row>
    <row r="354" spans="1:9" ht="21.75" hidden="1" customHeight="1" x14ac:dyDescent="0.25">
      <c r="A354" s="35" t="s">
        <v>265</v>
      </c>
      <c r="B354" s="36">
        <v>902</v>
      </c>
      <c r="C354" s="37" t="s">
        <v>259</v>
      </c>
      <c r="D354" s="38">
        <v>1</v>
      </c>
      <c r="E354" s="38" t="s">
        <v>264</v>
      </c>
      <c r="F354" s="36">
        <v>800</v>
      </c>
      <c r="G354" s="24">
        <f>G355</f>
        <v>0</v>
      </c>
      <c r="H354" s="40">
        <f t="shared" ref="H354:I355" si="99">H355</f>
        <v>0</v>
      </c>
      <c r="I354" s="41">
        <f t="shared" si="99"/>
        <v>0</v>
      </c>
    </row>
    <row r="355" spans="1:9" ht="21.75" hidden="1" customHeight="1" x14ac:dyDescent="0.25">
      <c r="A355" s="35" t="s">
        <v>266</v>
      </c>
      <c r="B355" s="36">
        <v>902</v>
      </c>
      <c r="C355" s="37" t="s">
        <v>259</v>
      </c>
      <c r="D355" s="38">
        <v>1</v>
      </c>
      <c r="E355" s="38" t="s">
        <v>264</v>
      </c>
      <c r="F355" s="36">
        <v>850</v>
      </c>
      <c r="G355" s="24">
        <f>G356</f>
        <v>0</v>
      </c>
      <c r="H355" s="40">
        <f t="shared" si="99"/>
        <v>0</v>
      </c>
      <c r="I355" s="41">
        <f t="shared" si="99"/>
        <v>0</v>
      </c>
    </row>
    <row r="356" spans="1:9" ht="21.75" hidden="1" customHeight="1" x14ac:dyDescent="0.25">
      <c r="A356" s="35" t="s">
        <v>107</v>
      </c>
      <c r="B356" s="36">
        <v>902</v>
      </c>
      <c r="C356" s="37" t="s">
        <v>259</v>
      </c>
      <c r="D356" s="38">
        <v>1</v>
      </c>
      <c r="E356" s="38" t="s">
        <v>264</v>
      </c>
      <c r="F356" s="36">
        <v>853</v>
      </c>
      <c r="G356" s="24">
        <v>0</v>
      </c>
      <c r="H356" s="40">
        <v>0</v>
      </c>
      <c r="I356" s="41">
        <v>0</v>
      </c>
    </row>
    <row r="357" spans="1:9" ht="21.75" hidden="1" customHeight="1" x14ac:dyDescent="0.25">
      <c r="A357" s="27" t="s">
        <v>651</v>
      </c>
      <c r="B357" s="36">
        <v>902</v>
      </c>
      <c r="C357" s="37" t="s">
        <v>259</v>
      </c>
      <c r="D357" s="38">
        <v>2</v>
      </c>
      <c r="E357" s="38"/>
      <c r="F357" s="36"/>
      <c r="G357" s="24">
        <f t="shared" ref="G357:I364" si="100">G358</f>
        <v>0</v>
      </c>
      <c r="H357" s="40">
        <v>0</v>
      </c>
      <c r="I357" s="41">
        <v>0</v>
      </c>
    </row>
    <row r="358" spans="1:9" ht="66.75" hidden="1" customHeight="1" x14ac:dyDescent="0.25">
      <c r="A358" s="27" t="s">
        <v>652</v>
      </c>
      <c r="B358" s="36">
        <v>902</v>
      </c>
      <c r="C358" s="37" t="s">
        <v>259</v>
      </c>
      <c r="D358" s="38">
        <v>2</v>
      </c>
      <c r="E358" s="38" t="s">
        <v>269</v>
      </c>
      <c r="F358" s="36"/>
      <c r="G358" s="24">
        <f t="shared" si="100"/>
        <v>0</v>
      </c>
      <c r="H358" s="40">
        <v>0</v>
      </c>
      <c r="I358" s="41">
        <v>0</v>
      </c>
    </row>
    <row r="359" spans="1:9" ht="39.75" hidden="1" customHeight="1" x14ac:dyDescent="0.25">
      <c r="A359" s="27" t="s">
        <v>435</v>
      </c>
      <c r="B359" s="36">
        <v>902</v>
      </c>
      <c r="C359" s="37" t="s">
        <v>259</v>
      </c>
      <c r="D359" s="38">
        <v>2</v>
      </c>
      <c r="E359" s="38" t="s">
        <v>270</v>
      </c>
      <c r="F359" s="36"/>
      <c r="G359" s="24">
        <f t="shared" si="100"/>
        <v>0</v>
      </c>
      <c r="H359" s="40">
        <v>0</v>
      </c>
      <c r="I359" s="41">
        <v>0</v>
      </c>
    </row>
    <row r="360" spans="1:9" ht="33" hidden="1" customHeight="1" x14ac:dyDescent="0.25">
      <c r="A360" s="27" t="s">
        <v>653</v>
      </c>
      <c r="B360" s="36">
        <v>902</v>
      </c>
      <c r="C360" s="37" t="s">
        <v>259</v>
      </c>
      <c r="D360" s="38">
        <v>2</v>
      </c>
      <c r="E360" s="38" t="s">
        <v>654</v>
      </c>
      <c r="F360" s="36"/>
      <c r="G360" s="24">
        <f t="shared" si="100"/>
        <v>0</v>
      </c>
      <c r="H360" s="40">
        <v>0</v>
      </c>
      <c r="I360" s="41">
        <v>0</v>
      </c>
    </row>
    <row r="361" spans="1:9" ht="36" hidden="1" customHeight="1" x14ac:dyDescent="0.25">
      <c r="A361" s="27" t="s">
        <v>656</v>
      </c>
      <c r="B361" s="36">
        <v>902</v>
      </c>
      <c r="C361" s="37" t="s">
        <v>259</v>
      </c>
      <c r="D361" s="38">
        <v>2</v>
      </c>
      <c r="E361" s="38" t="s">
        <v>655</v>
      </c>
      <c r="F361" s="36"/>
      <c r="G361" s="24">
        <f t="shared" si="100"/>
        <v>0</v>
      </c>
      <c r="H361" s="40">
        <v>0</v>
      </c>
      <c r="I361" s="41">
        <v>0</v>
      </c>
    </row>
    <row r="362" spans="1:9" ht="49.5" hidden="1" customHeight="1" x14ac:dyDescent="0.25">
      <c r="A362" s="27" t="s">
        <v>658</v>
      </c>
      <c r="B362" s="36">
        <v>902</v>
      </c>
      <c r="C362" s="37" t="s">
        <v>259</v>
      </c>
      <c r="D362" s="38">
        <v>2</v>
      </c>
      <c r="E362" s="38" t="s">
        <v>657</v>
      </c>
      <c r="F362" s="36"/>
      <c r="G362" s="24">
        <f t="shared" si="100"/>
        <v>0</v>
      </c>
      <c r="H362" s="40">
        <v>0</v>
      </c>
      <c r="I362" s="41">
        <v>0</v>
      </c>
    </row>
    <row r="363" spans="1:9" ht="22.5" hidden="1" customHeight="1" x14ac:dyDescent="0.25">
      <c r="A363" s="27" t="s">
        <v>659</v>
      </c>
      <c r="B363" s="36">
        <v>902</v>
      </c>
      <c r="C363" s="37" t="s">
        <v>259</v>
      </c>
      <c r="D363" s="38">
        <v>2</v>
      </c>
      <c r="E363" s="38" t="s">
        <v>657</v>
      </c>
      <c r="F363" s="36">
        <v>400</v>
      </c>
      <c r="G363" s="24">
        <f t="shared" si="100"/>
        <v>0</v>
      </c>
      <c r="H363" s="40">
        <v>0</v>
      </c>
      <c r="I363" s="41">
        <v>0</v>
      </c>
    </row>
    <row r="364" spans="1:9" ht="21" hidden="1" customHeight="1" x14ac:dyDescent="0.25">
      <c r="A364" s="27" t="s">
        <v>660</v>
      </c>
      <c r="B364" s="36">
        <v>902</v>
      </c>
      <c r="C364" s="37" t="s">
        <v>259</v>
      </c>
      <c r="D364" s="38">
        <v>2</v>
      </c>
      <c r="E364" s="38" t="s">
        <v>657</v>
      </c>
      <c r="F364" s="36">
        <v>410</v>
      </c>
      <c r="G364" s="24">
        <f t="shared" si="100"/>
        <v>0</v>
      </c>
      <c r="H364" s="24">
        <f t="shared" si="100"/>
        <v>0</v>
      </c>
      <c r="I364" s="25">
        <f t="shared" si="100"/>
        <v>0</v>
      </c>
    </row>
    <row r="365" spans="1:9" ht="35.25" hidden="1" customHeight="1" x14ac:dyDescent="0.25">
      <c r="A365" s="27" t="s">
        <v>661</v>
      </c>
      <c r="B365" s="36">
        <v>902</v>
      </c>
      <c r="C365" s="37" t="s">
        <v>259</v>
      </c>
      <c r="D365" s="38">
        <v>2</v>
      </c>
      <c r="E365" s="38" t="s">
        <v>657</v>
      </c>
      <c r="F365" s="36">
        <v>414</v>
      </c>
      <c r="G365" s="24">
        <v>0</v>
      </c>
      <c r="H365" s="40">
        <v>0</v>
      </c>
      <c r="I365" s="41">
        <v>0</v>
      </c>
    </row>
    <row r="366" spans="1:9" ht="20.25" customHeight="1" x14ac:dyDescent="0.25">
      <c r="A366" s="35" t="s">
        <v>274</v>
      </c>
      <c r="B366" s="36">
        <v>902</v>
      </c>
      <c r="C366" s="37" t="s">
        <v>259</v>
      </c>
      <c r="D366" s="38">
        <v>3</v>
      </c>
      <c r="E366" s="47"/>
      <c r="F366" s="36"/>
      <c r="G366" s="40">
        <f>G367+G402</f>
        <v>4121900</v>
      </c>
      <c r="H366" s="40">
        <f>H367+H402</f>
        <v>4106900</v>
      </c>
      <c r="I366" s="41">
        <f>I367+I402</f>
        <v>4195900</v>
      </c>
    </row>
    <row r="367" spans="1:9" ht="62.25" customHeight="1" x14ac:dyDescent="0.25">
      <c r="A367" s="35" t="s">
        <v>275</v>
      </c>
      <c r="B367" s="36">
        <v>902</v>
      </c>
      <c r="C367" s="37" t="s">
        <v>259</v>
      </c>
      <c r="D367" s="38">
        <v>3</v>
      </c>
      <c r="E367" s="38" t="s">
        <v>269</v>
      </c>
      <c r="F367" s="36"/>
      <c r="G367" s="40">
        <f>G368</f>
        <v>1990900</v>
      </c>
      <c r="H367" s="40">
        <f t="shared" ref="H367:I367" si="101">H368</f>
        <v>1890900</v>
      </c>
      <c r="I367" s="41">
        <f t="shared" si="101"/>
        <v>1890900</v>
      </c>
    </row>
    <row r="368" spans="1:9" ht="32.25" customHeight="1" x14ac:dyDescent="0.25">
      <c r="A368" s="35" t="s">
        <v>276</v>
      </c>
      <c r="B368" s="36">
        <v>902</v>
      </c>
      <c r="C368" s="37" t="s">
        <v>259</v>
      </c>
      <c r="D368" s="38">
        <v>3</v>
      </c>
      <c r="E368" s="38" t="s">
        <v>277</v>
      </c>
      <c r="F368" s="36"/>
      <c r="G368" s="40">
        <f>G369+G374+G387+G393</f>
        <v>1990900</v>
      </c>
      <c r="H368" s="40">
        <f>H369+H374+H387+H393</f>
        <v>1890900</v>
      </c>
      <c r="I368" s="41">
        <f>I369+I374+I387+I393</f>
        <v>1890900</v>
      </c>
    </row>
    <row r="369" spans="1:9" ht="45" hidden="1" x14ac:dyDescent="0.25">
      <c r="A369" s="35" t="s">
        <v>278</v>
      </c>
      <c r="B369" s="36">
        <v>902</v>
      </c>
      <c r="C369" s="37" t="s">
        <v>259</v>
      </c>
      <c r="D369" s="38">
        <v>3</v>
      </c>
      <c r="E369" s="38" t="s">
        <v>279</v>
      </c>
      <c r="F369" s="36"/>
      <c r="G369" s="40">
        <f>G370</f>
        <v>0</v>
      </c>
      <c r="H369" s="40">
        <f t="shared" ref="H369:I372" si="102">H370</f>
        <v>0</v>
      </c>
      <c r="I369" s="41">
        <f t="shared" si="102"/>
        <v>0</v>
      </c>
    </row>
    <row r="370" spans="1:9" ht="50.25" hidden="1" customHeight="1" x14ac:dyDescent="0.25">
      <c r="A370" s="59" t="s">
        <v>222</v>
      </c>
      <c r="B370" s="36">
        <v>902</v>
      </c>
      <c r="C370" s="37" t="s">
        <v>259</v>
      </c>
      <c r="D370" s="38">
        <v>3</v>
      </c>
      <c r="E370" s="44" t="s">
        <v>649</v>
      </c>
      <c r="F370" s="36"/>
      <c r="G370" s="40">
        <f>G371</f>
        <v>0</v>
      </c>
      <c r="H370" s="40">
        <f t="shared" si="102"/>
        <v>0</v>
      </c>
      <c r="I370" s="41">
        <f t="shared" si="102"/>
        <v>0</v>
      </c>
    </row>
    <row r="371" spans="1:9" ht="21.75" hidden="1" customHeight="1" x14ac:dyDescent="0.25">
      <c r="A371" s="35" t="s">
        <v>26</v>
      </c>
      <c r="B371" s="36">
        <v>902</v>
      </c>
      <c r="C371" s="37" t="s">
        <v>259</v>
      </c>
      <c r="D371" s="38">
        <v>3</v>
      </c>
      <c r="E371" s="38" t="str">
        <f>E370</f>
        <v>03 3 04 09990</v>
      </c>
      <c r="F371" s="36">
        <v>200</v>
      </c>
      <c r="G371" s="40">
        <f>G372</f>
        <v>0</v>
      </c>
      <c r="H371" s="40">
        <f t="shared" si="102"/>
        <v>0</v>
      </c>
      <c r="I371" s="41">
        <f t="shared" si="102"/>
        <v>0</v>
      </c>
    </row>
    <row r="372" spans="1:9" ht="32.25" hidden="1" customHeight="1" x14ac:dyDescent="0.25">
      <c r="A372" s="35" t="s">
        <v>27</v>
      </c>
      <c r="B372" s="36">
        <v>902</v>
      </c>
      <c r="C372" s="37" t="s">
        <v>259</v>
      </c>
      <c r="D372" s="38">
        <v>3</v>
      </c>
      <c r="E372" s="38" t="str">
        <f>E371</f>
        <v>03 3 04 09990</v>
      </c>
      <c r="F372" s="36">
        <v>240</v>
      </c>
      <c r="G372" s="40">
        <f>G373</f>
        <v>0</v>
      </c>
      <c r="H372" s="40">
        <f t="shared" si="102"/>
        <v>0</v>
      </c>
      <c r="I372" s="41">
        <f t="shared" si="102"/>
        <v>0</v>
      </c>
    </row>
    <row r="373" spans="1:9" ht="24.75" hidden="1" customHeight="1" x14ac:dyDescent="0.25">
      <c r="A373" s="35" t="s">
        <v>66</v>
      </c>
      <c r="B373" s="36">
        <v>902</v>
      </c>
      <c r="C373" s="37" t="s">
        <v>259</v>
      </c>
      <c r="D373" s="38">
        <v>3</v>
      </c>
      <c r="E373" s="38" t="str">
        <f>E372</f>
        <v>03 3 04 09990</v>
      </c>
      <c r="F373" s="36">
        <v>244</v>
      </c>
      <c r="G373" s="40">
        <v>0</v>
      </c>
      <c r="H373" s="40">
        <v>0</v>
      </c>
      <c r="I373" s="41">
        <v>0</v>
      </c>
    </row>
    <row r="374" spans="1:9" ht="45" hidden="1" x14ac:dyDescent="0.25">
      <c r="A374" s="35" t="s">
        <v>280</v>
      </c>
      <c r="B374" s="36">
        <v>902</v>
      </c>
      <c r="C374" s="37" t="s">
        <v>259</v>
      </c>
      <c r="D374" s="38">
        <v>3</v>
      </c>
      <c r="E374" s="38" t="s">
        <v>281</v>
      </c>
      <c r="F374" s="36"/>
      <c r="G374" s="40">
        <f>G379+G383+G375</f>
        <v>0</v>
      </c>
      <c r="H374" s="40">
        <f t="shared" ref="H374:I374" si="103">H379+H383</f>
        <v>0</v>
      </c>
      <c r="I374" s="41">
        <f t="shared" si="103"/>
        <v>0</v>
      </c>
    </row>
    <row r="375" spans="1:9" ht="47.25" hidden="1" customHeight="1" x14ac:dyDescent="0.25">
      <c r="A375" s="35" t="s">
        <v>687</v>
      </c>
      <c r="B375" s="36">
        <v>902</v>
      </c>
      <c r="C375" s="37" t="s">
        <v>259</v>
      </c>
      <c r="D375" s="38">
        <v>3</v>
      </c>
      <c r="E375" s="38" t="s">
        <v>688</v>
      </c>
      <c r="F375" s="36"/>
      <c r="G375" s="40">
        <f>G376</f>
        <v>0</v>
      </c>
      <c r="H375" s="40"/>
      <c r="I375" s="41"/>
    </row>
    <row r="376" spans="1:9" ht="22.5" hidden="1" customHeight="1" x14ac:dyDescent="0.25">
      <c r="A376" s="35" t="s">
        <v>676</v>
      </c>
      <c r="B376" s="36">
        <v>902</v>
      </c>
      <c r="C376" s="37" t="s">
        <v>259</v>
      </c>
      <c r="D376" s="38">
        <v>3</v>
      </c>
      <c r="E376" s="38" t="s">
        <v>688</v>
      </c>
      <c r="F376" s="36">
        <v>200</v>
      </c>
      <c r="G376" s="40">
        <f>G377</f>
        <v>0</v>
      </c>
      <c r="H376" s="40"/>
      <c r="I376" s="41"/>
    </row>
    <row r="377" spans="1:9" ht="35.25" hidden="1" customHeight="1" x14ac:dyDescent="0.25">
      <c r="A377" s="35" t="s">
        <v>675</v>
      </c>
      <c r="B377" s="36">
        <v>902</v>
      </c>
      <c r="C377" s="37" t="s">
        <v>259</v>
      </c>
      <c r="D377" s="38">
        <v>3</v>
      </c>
      <c r="E377" s="38" t="s">
        <v>688</v>
      </c>
      <c r="F377" s="36">
        <v>240</v>
      </c>
      <c r="G377" s="40">
        <f>G378</f>
        <v>0</v>
      </c>
      <c r="H377" s="40"/>
      <c r="I377" s="41"/>
    </row>
    <row r="378" spans="1:9" ht="23.25" hidden="1" customHeight="1" x14ac:dyDescent="0.25">
      <c r="A378" s="35" t="s">
        <v>134</v>
      </c>
      <c r="B378" s="36">
        <v>902</v>
      </c>
      <c r="C378" s="37" t="s">
        <v>259</v>
      </c>
      <c r="D378" s="38">
        <v>3</v>
      </c>
      <c r="E378" s="38" t="s">
        <v>688</v>
      </c>
      <c r="F378" s="36">
        <v>244</v>
      </c>
      <c r="G378" s="40">
        <v>0</v>
      </c>
      <c r="H378" s="40"/>
      <c r="I378" s="41"/>
    </row>
    <row r="379" spans="1:9" ht="43.5" hidden="1" customHeight="1" x14ac:dyDescent="0.25">
      <c r="A379" s="35" t="s">
        <v>621</v>
      </c>
      <c r="B379" s="36">
        <v>902</v>
      </c>
      <c r="C379" s="37" t="s">
        <v>259</v>
      </c>
      <c r="D379" s="38">
        <v>3</v>
      </c>
      <c r="E379" s="38" t="s">
        <v>620</v>
      </c>
      <c r="F379" s="36"/>
      <c r="G379" s="40">
        <f>G380</f>
        <v>0</v>
      </c>
      <c r="H379" s="40">
        <f t="shared" ref="H379:I381" si="104">H380</f>
        <v>0</v>
      </c>
      <c r="I379" s="41">
        <f t="shared" si="104"/>
        <v>0</v>
      </c>
    </row>
    <row r="380" spans="1:9" ht="30" hidden="1" x14ac:dyDescent="0.25">
      <c r="A380" s="35" t="s">
        <v>26</v>
      </c>
      <c r="B380" s="36">
        <v>902</v>
      </c>
      <c r="C380" s="37" t="s">
        <v>259</v>
      </c>
      <c r="D380" s="38">
        <v>3</v>
      </c>
      <c r="E380" s="38" t="s">
        <v>620</v>
      </c>
      <c r="F380" s="36">
        <v>200</v>
      </c>
      <c r="G380" s="40">
        <f>G381</f>
        <v>0</v>
      </c>
      <c r="H380" s="40">
        <f t="shared" si="104"/>
        <v>0</v>
      </c>
      <c r="I380" s="41">
        <f t="shared" si="104"/>
        <v>0</v>
      </c>
    </row>
    <row r="381" spans="1:9" ht="30" hidden="1" x14ac:dyDescent="0.25">
      <c r="A381" s="35" t="s">
        <v>27</v>
      </c>
      <c r="B381" s="36">
        <v>902</v>
      </c>
      <c r="C381" s="37" t="s">
        <v>259</v>
      </c>
      <c r="D381" s="38">
        <v>3</v>
      </c>
      <c r="E381" s="38" t="s">
        <v>620</v>
      </c>
      <c r="F381" s="36">
        <v>240</v>
      </c>
      <c r="G381" s="40">
        <f>G382</f>
        <v>0</v>
      </c>
      <c r="H381" s="40">
        <f t="shared" si="104"/>
        <v>0</v>
      </c>
      <c r="I381" s="41">
        <f t="shared" si="104"/>
        <v>0</v>
      </c>
    </row>
    <row r="382" spans="1:9" ht="33.75" hidden="1" customHeight="1" x14ac:dyDescent="0.25">
      <c r="A382" s="35" t="s">
        <v>49</v>
      </c>
      <c r="B382" s="36">
        <v>902</v>
      </c>
      <c r="C382" s="37" t="s">
        <v>259</v>
      </c>
      <c r="D382" s="38">
        <v>3</v>
      </c>
      <c r="E382" s="38" t="s">
        <v>620</v>
      </c>
      <c r="F382" s="36">
        <v>244</v>
      </c>
      <c r="G382" s="40"/>
      <c r="H382" s="40">
        <v>0</v>
      </c>
      <c r="I382" s="41">
        <v>0</v>
      </c>
    </row>
    <row r="383" spans="1:9" ht="58.5" hidden="1" customHeight="1" x14ac:dyDescent="0.25">
      <c r="A383" s="35" t="s">
        <v>623</v>
      </c>
      <c r="B383" s="36">
        <v>902</v>
      </c>
      <c r="C383" s="37" t="s">
        <v>259</v>
      </c>
      <c r="D383" s="38">
        <v>3</v>
      </c>
      <c r="E383" s="38" t="s">
        <v>622</v>
      </c>
      <c r="F383" s="36"/>
      <c r="G383" s="40">
        <f>G384</f>
        <v>0</v>
      </c>
      <c r="H383" s="40">
        <f t="shared" ref="H383:I385" si="105">H384</f>
        <v>0</v>
      </c>
      <c r="I383" s="41">
        <f t="shared" si="105"/>
        <v>0</v>
      </c>
    </row>
    <row r="384" spans="1:9" ht="33.75" hidden="1" customHeight="1" x14ac:dyDescent="0.25">
      <c r="A384" s="35" t="s">
        <v>26</v>
      </c>
      <c r="B384" s="36">
        <v>902</v>
      </c>
      <c r="C384" s="37" t="s">
        <v>259</v>
      </c>
      <c r="D384" s="38">
        <v>3</v>
      </c>
      <c r="E384" s="38" t="s">
        <v>622</v>
      </c>
      <c r="F384" s="36">
        <v>200</v>
      </c>
      <c r="G384" s="40">
        <f>G385</f>
        <v>0</v>
      </c>
      <c r="H384" s="40">
        <f t="shared" si="105"/>
        <v>0</v>
      </c>
      <c r="I384" s="41">
        <f t="shared" si="105"/>
        <v>0</v>
      </c>
    </row>
    <row r="385" spans="1:9" ht="33.75" hidden="1" customHeight="1" x14ac:dyDescent="0.25">
      <c r="A385" s="35" t="s">
        <v>27</v>
      </c>
      <c r="B385" s="36">
        <v>902</v>
      </c>
      <c r="C385" s="37" t="s">
        <v>259</v>
      </c>
      <c r="D385" s="38">
        <v>3</v>
      </c>
      <c r="E385" s="38" t="s">
        <v>622</v>
      </c>
      <c r="F385" s="36">
        <v>240</v>
      </c>
      <c r="G385" s="40">
        <f>G386</f>
        <v>0</v>
      </c>
      <c r="H385" s="40">
        <f t="shared" si="105"/>
        <v>0</v>
      </c>
      <c r="I385" s="41">
        <f t="shared" si="105"/>
        <v>0</v>
      </c>
    </row>
    <row r="386" spans="1:9" ht="33.75" hidden="1" customHeight="1" x14ac:dyDescent="0.25">
      <c r="A386" s="35" t="s">
        <v>49</v>
      </c>
      <c r="B386" s="36">
        <v>902</v>
      </c>
      <c r="C386" s="37" t="s">
        <v>259</v>
      </c>
      <c r="D386" s="38">
        <v>3</v>
      </c>
      <c r="E386" s="38" t="s">
        <v>622</v>
      </c>
      <c r="F386" s="36">
        <v>244</v>
      </c>
      <c r="G386" s="40"/>
      <c r="H386" s="40">
        <v>0</v>
      </c>
      <c r="I386" s="41">
        <v>0</v>
      </c>
    </row>
    <row r="387" spans="1:9" ht="20.25" customHeight="1" x14ac:dyDescent="0.25">
      <c r="A387" s="35" t="s">
        <v>282</v>
      </c>
      <c r="B387" s="36">
        <v>902</v>
      </c>
      <c r="C387" s="37" t="s">
        <v>259</v>
      </c>
      <c r="D387" s="38">
        <v>3</v>
      </c>
      <c r="E387" s="38" t="s">
        <v>283</v>
      </c>
      <c r="F387" s="36"/>
      <c r="G387" s="40">
        <f>G388</f>
        <v>160000</v>
      </c>
      <c r="H387" s="40">
        <f t="shared" ref="H387:I389" si="106">H388</f>
        <v>160000</v>
      </c>
      <c r="I387" s="41">
        <f t="shared" si="106"/>
        <v>160000</v>
      </c>
    </row>
    <row r="388" spans="1:9" ht="48.75" customHeight="1" x14ac:dyDescent="0.25">
      <c r="A388" s="45" t="s">
        <v>618</v>
      </c>
      <c r="B388" s="36">
        <v>902</v>
      </c>
      <c r="C388" s="37" t="s">
        <v>259</v>
      </c>
      <c r="D388" s="38">
        <v>3</v>
      </c>
      <c r="E388" s="38" t="s">
        <v>650</v>
      </c>
      <c r="F388" s="36"/>
      <c r="G388" s="40">
        <f>G389</f>
        <v>160000</v>
      </c>
      <c r="H388" s="40">
        <f t="shared" si="106"/>
        <v>160000</v>
      </c>
      <c r="I388" s="41">
        <f t="shared" si="106"/>
        <v>160000</v>
      </c>
    </row>
    <row r="389" spans="1:9" ht="22.5" customHeight="1" x14ac:dyDescent="0.25">
      <c r="A389" s="35" t="s">
        <v>26</v>
      </c>
      <c r="B389" s="36">
        <v>902</v>
      </c>
      <c r="C389" s="37" t="s">
        <v>259</v>
      </c>
      <c r="D389" s="38">
        <v>3</v>
      </c>
      <c r="E389" s="38" t="str">
        <f>E388</f>
        <v>03 3 07 09990</v>
      </c>
      <c r="F389" s="36">
        <v>200</v>
      </c>
      <c r="G389" s="40">
        <f>G390</f>
        <v>160000</v>
      </c>
      <c r="H389" s="40">
        <f t="shared" si="106"/>
        <v>160000</v>
      </c>
      <c r="I389" s="41">
        <f t="shared" si="106"/>
        <v>160000</v>
      </c>
    </row>
    <row r="390" spans="1:9" ht="32.25" customHeight="1" x14ac:dyDescent="0.25">
      <c r="A390" s="35" t="s">
        <v>27</v>
      </c>
      <c r="B390" s="36">
        <v>902</v>
      </c>
      <c r="C390" s="37" t="s">
        <v>259</v>
      </c>
      <c r="D390" s="38">
        <v>3</v>
      </c>
      <c r="E390" s="38" t="str">
        <f>E389</f>
        <v>03 3 07 09990</v>
      </c>
      <c r="F390" s="36">
        <v>240</v>
      </c>
      <c r="G390" s="40">
        <f>G391+G392</f>
        <v>160000</v>
      </c>
      <c r="H390" s="40">
        <f t="shared" ref="H390:I390" si="107">H391+H392</f>
        <v>160000</v>
      </c>
      <c r="I390" s="41">
        <f t="shared" si="107"/>
        <v>160000</v>
      </c>
    </row>
    <row r="391" spans="1:9" ht="19.5" customHeight="1" x14ac:dyDescent="0.25">
      <c r="A391" s="35" t="s">
        <v>66</v>
      </c>
      <c r="B391" s="36">
        <v>902</v>
      </c>
      <c r="C391" s="37" t="s">
        <v>259</v>
      </c>
      <c r="D391" s="38">
        <v>3</v>
      </c>
      <c r="E391" s="38" t="str">
        <f>E390</f>
        <v>03 3 07 09990</v>
      </c>
      <c r="F391" s="36">
        <v>244</v>
      </c>
      <c r="G391" s="40">
        <v>80000</v>
      </c>
      <c r="H391" s="40">
        <v>80000</v>
      </c>
      <c r="I391" s="41">
        <v>80000</v>
      </c>
    </row>
    <row r="392" spans="1:9" ht="20.25" customHeight="1" x14ac:dyDescent="0.25">
      <c r="A392" s="35" t="s">
        <v>67</v>
      </c>
      <c r="B392" s="36">
        <v>902</v>
      </c>
      <c r="C392" s="37" t="s">
        <v>259</v>
      </c>
      <c r="D392" s="38">
        <v>3</v>
      </c>
      <c r="E392" s="38" t="s">
        <v>650</v>
      </c>
      <c r="F392" s="36">
        <v>247</v>
      </c>
      <c r="G392" s="40">
        <v>80000</v>
      </c>
      <c r="H392" s="40">
        <v>80000</v>
      </c>
      <c r="I392" s="41">
        <v>80000</v>
      </c>
    </row>
    <row r="393" spans="1:9" ht="32.25" customHeight="1" x14ac:dyDescent="0.25">
      <c r="A393" s="35" t="s">
        <v>284</v>
      </c>
      <c r="B393" s="36">
        <v>902</v>
      </c>
      <c r="C393" s="37" t="s">
        <v>259</v>
      </c>
      <c r="D393" s="38">
        <v>3</v>
      </c>
      <c r="E393" s="38" t="s">
        <v>285</v>
      </c>
      <c r="F393" s="36"/>
      <c r="G393" s="40">
        <f>G398+G394</f>
        <v>1830900</v>
      </c>
      <c r="H393" s="40">
        <f t="shared" ref="H393:I393" si="108">H398+H394</f>
        <v>1730900</v>
      </c>
      <c r="I393" s="40">
        <f t="shared" si="108"/>
        <v>1730900</v>
      </c>
    </row>
    <row r="394" spans="1:9" ht="48.75" customHeight="1" x14ac:dyDescent="0.25">
      <c r="A394" s="35" t="s">
        <v>696</v>
      </c>
      <c r="B394" s="36">
        <v>902</v>
      </c>
      <c r="C394" s="37" t="s">
        <v>259</v>
      </c>
      <c r="D394" s="38">
        <v>3</v>
      </c>
      <c r="E394" s="38" t="s">
        <v>697</v>
      </c>
      <c r="F394" s="36"/>
      <c r="G394" s="40">
        <f>G395</f>
        <v>100000</v>
      </c>
      <c r="H394" s="40">
        <f t="shared" ref="H394:I396" si="109">H395</f>
        <v>0</v>
      </c>
      <c r="I394" s="40">
        <f t="shared" si="109"/>
        <v>0</v>
      </c>
    </row>
    <row r="395" spans="1:9" ht="21.75" customHeight="1" x14ac:dyDescent="0.25">
      <c r="A395" s="35" t="s">
        <v>676</v>
      </c>
      <c r="B395" s="36">
        <v>902</v>
      </c>
      <c r="C395" s="37" t="s">
        <v>259</v>
      </c>
      <c r="D395" s="38">
        <v>3</v>
      </c>
      <c r="E395" s="38" t="s">
        <v>697</v>
      </c>
      <c r="F395" s="36">
        <v>200</v>
      </c>
      <c r="G395" s="40">
        <f>G396</f>
        <v>100000</v>
      </c>
      <c r="H395" s="40">
        <f t="shared" si="109"/>
        <v>0</v>
      </c>
      <c r="I395" s="40">
        <f t="shared" si="109"/>
        <v>0</v>
      </c>
    </row>
    <row r="396" spans="1:9" ht="35.25" customHeight="1" x14ac:dyDescent="0.25">
      <c r="A396" s="35" t="s">
        <v>675</v>
      </c>
      <c r="B396" s="36">
        <v>902</v>
      </c>
      <c r="C396" s="37" t="s">
        <v>259</v>
      </c>
      <c r="D396" s="38">
        <v>3</v>
      </c>
      <c r="E396" s="38" t="s">
        <v>697</v>
      </c>
      <c r="F396" s="36">
        <v>240</v>
      </c>
      <c r="G396" s="40">
        <f>G397</f>
        <v>100000</v>
      </c>
      <c r="H396" s="40">
        <f t="shared" si="109"/>
        <v>0</v>
      </c>
      <c r="I396" s="40">
        <f t="shared" si="109"/>
        <v>0</v>
      </c>
    </row>
    <row r="397" spans="1:9" ht="22.5" customHeight="1" x14ac:dyDescent="0.25">
      <c r="A397" s="35" t="s">
        <v>134</v>
      </c>
      <c r="B397" s="36">
        <v>902</v>
      </c>
      <c r="C397" s="37" t="s">
        <v>259</v>
      </c>
      <c r="D397" s="38">
        <v>3</v>
      </c>
      <c r="E397" s="38" t="s">
        <v>697</v>
      </c>
      <c r="F397" s="36">
        <v>244</v>
      </c>
      <c r="G397" s="40">
        <v>100000</v>
      </c>
      <c r="H397" s="40">
        <v>0</v>
      </c>
      <c r="I397" s="41">
        <v>0</v>
      </c>
    </row>
    <row r="398" spans="1:9" ht="55.5" customHeight="1" x14ac:dyDescent="0.25">
      <c r="A398" s="35" t="s">
        <v>286</v>
      </c>
      <c r="B398" s="36">
        <v>902</v>
      </c>
      <c r="C398" s="37" t="s">
        <v>259</v>
      </c>
      <c r="D398" s="38">
        <v>3</v>
      </c>
      <c r="E398" s="38" t="s">
        <v>287</v>
      </c>
      <c r="F398" s="36"/>
      <c r="G398" s="40">
        <f>G399</f>
        <v>1730900</v>
      </c>
      <c r="H398" s="40">
        <f t="shared" ref="H398:I400" si="110">H399</f>
        <v>1730900</v>
      </c>
      <c r="I398" s="41">
        <f t="shared" si="110"/>
        <v>1730900</v>
      </c>
    </row>
    <row r="399" spans="1:9" ht="25.5" customHeight="1" x14ac:dyDescent="0.25">
      <c r="A399" s="35" t="s">
        <v>26</v>
      </c>
      <c r="B399" s="36">
        <v>902</v>
      </c>
      <c r="C399" s="37" t="s">
        <v>259</v>
      </c>
      <c r="D399" s="38">
        <v>3</v>
      </c>
      <c r="E399" s="38" t="str">
        <f>E398</f>
        <v>03 3 08 40280</v>
      </c>
      <c r="F399" s="36">
        <v>200</v>
      </c>
      <c r="G399" s="40">
        <f>G400</f>
        <v>1730900</v>
      </c>
      <c r="H399" s="40">
        <f t="shared" si="110"/>
        <v>1730900</v>
      </c>
      <c r="I399" s="41">
        <f t="shared" si="110"/>
        <v>1730900</v>
      </c>
    </row>
    <row r="400" spans="1:9" ht="29.25" customHeight="1" x14ac:dyDescent="0.25">
      <c r="A400" s="35" t="s">
        <v>27</v>
      </c>
      <c r="B400" s="36">
        <v>902</v>
      </c>
      <c r="C400" s="37" t="s">
        <v>259</v>
      </c>
      <c r="D400" s="38">
        <v>3</v>
      </c>
      <c r="E400" s="38" t="str">
        <f>E399</f>
        <v>03 3 08 40280</v>
      </c>
      <c r="F400" s="36">
        <v>240</v>
      </c>
      <c r="G400" s="40">
        <f>G401</f>
        <v>1730900</v>
      </c>
      <c r="H400" s="40">
        <f t="shared" si="110"/>
        <v>1730900</v>
      </c>
      <c r="I400" s="41">
        <f t="shared" si="110"/>
        <v>1730900</v>
      </c>
    </row>
    <row r="401" spans="1:9" ht="24.75" customHeight="1" x14ac:dyDescent="0.25">
      <c r="A401" s="35" t="s">
        <v>66</v>
      </c>
      <c r="B401" s="36">
        <v>902</v>
      </c>
      <c r="C401" s="37" t="s">
        <v>259</v>
      </c>
      <c r="D401" s="38">
        <v>3</v>
      </c>
      <c r="E401" s="38" t="str">
        <f>E400</f>
        <v>03 3 08 40280</v>
      </c>
      <c r="F401" s="36">
        <v>244</v>
      </c>
      <c r="G401" s="40">
        <v>1730900</v>
      </c>
      <c r="H401" s="40">
        <v>1730900</v>
      </c>
      <c r="I401" s="41">
        <v>1730900</v>
      </c>
    </row>
    <row r="402" spans="1:9" ht="47.25" customHeight="1" x14ac:dyDescent="0.25">
      <c r="A402" s="35" t="s">
        <v>240</v>
      </c>
      <c r="B402" s="36">
        <v>902</v>
      </c>
      <c r="C402" s="37" t="s">
        <v>259</v>
      </c>
      <c r="D402" s="38">
        <v>3</v>
      </c>
      <c r="E402" s="38" t="s">
        <v>98</v>
      </c>
      <c r="F402" s="36"/>
      <c r="G402" s="40">
        <f t="shared" ref="G402:I407" si="111">G403</f>
        <v>2131000</v>
      </c>
      <c r="H402" s="40">
        <f t="shared" si="111"/>
        <v>2216000</v>
      </c>
      <c r="I402" s="41">
        <f t="shared" si="111"/>
        <v>2305000</v>
      </c>
    </row>
    <row r="403" spans="1:9" ht="21.75" customHeight="1" x14ac:dyDescent="0.25">
      <c r="A403" s="35" t="s">
        <v>624</v>
      </c>
      <c r="B403" s="36">
        <v>902</v>
      </c>
      <c r="C403" s="37" t="s">
        <v>259</v>
      </c>
      <c r="D403" s="38">
        <v>3</v>
      </c>
      <c r="E403" s="38" t="s">
        <v>100</v>
      </c>
      <c r="F403" s="36"/>
      <c r="G403" s="40">
        <f t="shared" si="111"/>
        <v>2131000</v>
      </c>
      <c r="H403" s="40">
        <f t="shared" si="111"/>
        <v>2216000</v>
      </c>
      <c r="I403" s="41">
        <f t="shared" si="111"/>
        <v>2305000</v>
      </c>
    </row>
    <row r="404" spans="1:9" ht="30" customHeight="1" x14ac:dyDescent="0.25">
      <c r="A404" s="35" t="s">
        <v>101</v>
      </c>
      <c r="B404" s="36">
        <v>902</v>
      </c>
      <c r="C404" s="37" t="s">
        <v>259</v>
      </c>
      <c r="D404" s="38">
        <v>3</v>
      </c>
      <c r="E404" s="38" t="s">
        <v>102</v>
      </c>
      <c r="F404" s="36"/>
      <c r="G404" s="40">
        <f t="shared" si="111"/>
        <v>2131000</v>
      </c>
      <c r="H404" s="40">
        <f t="shared" si="111"/>
        <v>2216000</v>
      </c>
      <c r="I404" s="41">
        <f t="shared" si="111"/>
        <v>2305000</v>
      </c>
    </row>
    <row r="405" spans="1:9" ht="48.75" customHeight="1" x14ac:dyDescent="0.25">
      <c r="A405" s="35" t="s">
        <v>263</v>
      </c>
      <c r="B405" s="36">
        <v>902</v>
      </c>
      <c r="C405" s="37" t="s">
        <v>259</v>
      </c>
      <c r="D405" s="38">
        <v>3</v>
      </c>
      <c r="E405" s="38" t="s">
        <v>104</v>
      </c>
      <c r="F405" s="36"/>
      <c r="G405" s="40">
        <f t="shared" si="111"/>
        <v>2131000</v>
      </c>
      <c r="H405" s="40">
        <f t="shared" si="111"/>
        <v>2216000</v>
      </c>
      <c r="I405" s="41">
        <f t="shared" si="111"/>
        <v>2305000</v>
      </c>
    </row>
    <row r="406" spans="1:9" ht="23.25" customHeight="1" x14ac:dyDescent="0.25">
      <c r="A406" s="35" t="s">
        <v>26</v>
      </c>
      <c r="B406" s="36">
        <v>902</v>
      </c>
      <c r="C406" s="37" t="s">
        <v>259</v>
      </c>
      <c r="D406" s="38">
        <v>3</v>
      </c>
      <c r="E406" s="38" t="str">
        <f>E405</f>
        <v>09 2 01 09990</v>
      </c>
      <c r="F406" s="36">
        <v>200</v>
      </c>
      <c r="G406" s="40">
        <f t="shared" si="111"/>
        <v>2131000</v>
      </c>
      <c r="H406" s="40">
        <f t="shared" si="111"/>
        <v>2216000</v>
      </c>
      <c r="I406" s="41">
        <f t="shared" si="111"/>
        <v>2305000</v>
      </c>
    </row>
    <row r="407" spans="1:9" ht="33.75" customHeight="1" x14ac:dyDescent="0.25">
      <c r="A407" s="35" t="s">
        <v>27</v>
      </c>
      <c r="B407" s="36">
        <v>902</v>
      </c>
      <c r="C407" s="37" t="s">
        <v>259</v>
      </c>
      <c r="D407" s="38">
        <v>3</v>
      </c>
      <c r="E407" s="38" t="str">
        <f>E406</f>
        <v>09 2 01 09990</v>
      </c>
      <c r="F407" s="36">
        <v>240</v>
      </c>
      <c r="G407" s="40">
        <f t="shared" si="111"/>
        <v>2131000</v>
      </c>
      <c r="H407" s="40">
        <f t="shared" si="111"/>
        <v>2216000</v>
      </c>
      <c r="I407" s="41">
        <f t="shared" si="111"/>
        <v>2305000</v>
      </c>
    </row>
    <row r="408" spans="1:9" ht="20.25" customHeight="1" x14ac:dyDescent="0.25">
      <c r="A408" s="35" t="s">
        <v>66</v>
      </c>
      <c r="B408" s="36">
        <v>902</v>
      </c>
      <c r="C408" s="37" t="s">
        <v>259</v>
      </c>
      <c r="D408" s="38">
        <v>3</v>
      </c>
      <c r="E408" s="38" t="str">
        <f>E407</f>
        <v>09 2 01 09990</v>
      </c>
      <c r="F408" s="36">
        <v>244</v>
      </c>
      <c r="G408" s="40">
        <v>2131000</v>
      </c>
      <c r="H408" s="40">
        <v>2216000</v>
      </c>
      <c r="I408" s="41">
        <v>2305000</v>
      </c>
    </row>
    <row r="409" spans="1:9" ht="20.25" customHeight="1" x14ac:dyDescent="0.25">
      <c r="A409" s="35" t="s">
        <v>288</v>
      </c>
      <c r="B409" s="36">
        <v>902</v>
      </c>
      <c r="C409" s="37" t="s">
        <v>259</v>
      </c>
      <c r="D409" s="38">
        <v>5</v>
      </c>
      <c r="E409" s="38"/>
      <c r="F409" s="36"/>
      <c r="G409" s="24">
        <f>G410</f>
        <v>167679867.97999999</v>
      </c>
      <c r="H409" s="40">
        <f t="shared" ref="H409:I410" si="112">H410</f>
        <v>263209194.97999999</v>
      </c>
      <c r="I409" s="41">
        <f t="shared" si="112"/>
        <v>288343895.48000002</v>
      </c>
    </row>
    <row r="410" spans="1:9" ht="66.75" customHeight="1" x14ac:dyDescent="0.25">
      <c r="A410" s="35" t="s">
        <v>268</v>
      </c>
      <c r="B410" s="36">
        <v>902</v>
      </c>
      <c r="C410" s="37" t="s">
        <v>259</v>
      </c>
      <c r="D410" s="38">
        <v>5</v>
      </c>
      <c r="E410" s="38" t="s">
        <v>269</v>
      </c>
      <c r="F410" s="36"/>
      <c r="G410" s="40">
        <f>G411</f>
        <v>167679867.97999999</v>
      </c>
      <c r="H410" s="40">
        <f t="shared" si="112"/>
        <v>263209194.97999999</v>
      </c>
      <c r="I410" s="41">
        <f t="shared" si="112"/>
        <v>288343895.48000002</v>
      </c>
    </row>
    <row r="411" spans="1:9" ht="20.25" customHeight="1" x14ac:dyDescent="0.25">
      <c r="A411" s="35" t="s">
        <v>289</v>
      </c>
      <c r="B411" s="36">
        <v>902</v>
      </c>
      <c r="C411" s="37" t="s">
        <v>259</v>
      </c>
      <c r="D411" s="38">
        <v>5</v>
      </c>
      <c r="E411" s="38" t="s">
        <v>290</v>
      </c>
      <c r="F411" s="36"/>
      <c r="G411" s="40">
        <f>G412+G422</f>
        <v>167679867.97999999</v>
      </c>
      <c r="H411" s="40">
        <f>H412+H422</f>
        <v>263209194.97999999</v>
      </c>
      <c r="I411" s="41">
        <f>I412+I422</f>
        <v>288343895.48000002</v>
      </c>
    </row>
    <row r="412" spans="1:9" ht="35.25" customHeight="1" x14ac:dyDescent="0.25">
      <c r="A412" s="35" t="s">
        <v>291</v>
      </c>
      <c r="B412" s="36">
        <v>902</v>
      </c>
      <c r="C412" s="37" t="s">
        <v>259</v>
      </c>
      <c r="D412" s="38">
        <v>5</v>
      </c>
      <c r="E412" s="38" t="s">
        <v>292</v>
      </c>
      <c r="F412" s="36"/>
      <c r="G412" s="40">
        <f>G413+G417</f>
        <v>167679867.97999999</v>
      </c>
      <c r="H412" s="40">
        <f t="shared" ref="H412:I412" si="113">H413+H417</f>
        <v>0</v>
      </c>
      <c r="I412" s="41">
        <f t="shared" si="113"/>
        <v>0</v>
      </c>
    </row>
    <row r="413" spans="1:9" ht="51.75" hidden="1" customHeight="1" x14ac:dyDescent="0.25">
      <c r="A413" s="35" t="s">
        <v>662</v>
      </c>
      <c r="B413" s="36">
        <v>902</v>
      </c>
      <c r="C413" s="37" t="s">
        <v>259</v>
      </c>
      <c r="D413" s="38">
        <v>5</v>
      </c>
      <c r="E413" s="38" t="s">
        <v>663</v>
      </c>
      <c r="F413" s="36"/>
      <c r="G413" s="40">
        <f>G414</f>
        <v>0</v>
      </c>
      <c r="H413" s="40">
        <f t="shared" ref="H413:I413" si="114">H414</f>
        <v>0</v>
      </c>
      <c r="I413" s="41">
        <f t="shared" si="114"/>
        <v>0</v>
      </c>
    </row>
    <row r="414" spans="1:9" ht="29.25" hidden="1" customHeight="1" x14ac:dyDescent="0.25">
      <c r="A414" s="35" t="s">
        <v>26</v>
      </c>
      <c r="B414" s="36">
        <v>902</v>
      </c>
      <c r="C414" s="37" t="s">
        <v>259</v>
      </c>
      <c r="D414" s="38">
        <v>5</v>
      </c>
      <c r="E414" s="38" t="s">
        <v>663</v>
      </c>
      <c r="F414" s="36">
        <v>200</v>
      </c>
      <c r="G414" s="40">
        <f>G415</f>
        <v>0</v>
      </c>
      <c r="H414" s="40">
        <f>H415</f>
        <v>0</v>
      </c>
      <c r="I414" s="41">
        <f>I415</f>
        <v>0</v>
      </c>
    </row>
    <row r="415" spans="1:9" ht="39" hidden="1" customHeight="1" x14ac:dyDescent="0.25">
      <c r="A415" s="35" t="s">
        <v>27</v>
      </c>
      <c r="B415" s="36">
        <v>902</v>
      </c>
      <c r="C415" s="37" t="s">
        <v>259</v>
      </c>
      <c r="D415" s="38">
        <v>5</v>
      </c>
      <c r="E415" s="38" t="s">
        <v>663</v>
      </c>
      <c r="F415" s="36">
        <v>240</v>
      </c>
      <c r="G415" s="40">
        <f>G416</f>
        <v>0</v>
      </c>
      <c r="H415" s="40">
        <v>0</v>
      </c>
      <c r="I415" s="41">
        <v>0</v>
      </c>
    </row>
    <row r="416" spans="1:9" ht="31.5" hidden="1" customHeight="1" x14ac:dyDescent="0.25">
      <c r="A416" s="35" t="s">
        <v>66</v>
      </c>
      <c r="B416" s="36">
        <v>902</v>
      </c>
      <c r="C416" s="37" t="s">
        <v>259</v>
      </c>
      <c r="D416" s="38">
        <v>5</v>
      </c>
      <c r="E416" s="38" t="s">
        <v>663</v>
      </c>
      <c r="F416" s="36">
        <v>244</v>
      </c>
      <c r="G416" s="24">
        <v>0</v>
      </c>
      <c r="H416" s="40">
        <v>0</v>
      </c>
      <c r="I416" s="41">
        <v>0</v>
      </c>
    </row>
    <row r="417" spans="1:9" ht="35.25" customHeight="1" x14ac:dyDescent="0.25">
      <c r="A417" s="35" t="s">
        <v>293</v>
      </c>
      <c r="B417" s="36">
        <v>902</v>
      </c>
      <c r="C417" s="37" t="s">
        <v>259</v>
      </c>
      <c r="D417" s="38">
        <v>5</v>
      </c>
      <c r="E417" s="38" t="s">
        <v>294</v>
      </c>
      <c r="F417" s="36"/>
      <c r="G417" s="40">
        <f>G418</f>
        <v>167679867.97999999</v>
      </c>
      <c r="H417" s="40">
        <f t="shared" ref="H417:I420" si="115">H418</f>
        <v>0</v>
      </c>
      <c r="I417" s="41">
        <f t="shared" si="115"/>
        <v>0</v>
      </c>
    </row>
    <row r="418" spans="1:9" ht="35.25" customHeight="1" x14ac:dyDescent="0.25">
      <c r="A418" s="35" t="s">
        <v>665</v>
      </c>
      <c r="B418" s="36">
        <f>B419</f>
        <v>902</v>
      </c>
      <c r="C418" s="36" t="str">
        <f t="shared" ref="C418:E418" si="116">C419</f>
        <v>05</v>
      </c>
      <c r="D418" s="37" t="s">
        <v>259</v>
      </c>
      <c r="E418" s="36" t="str">
        <f t="shared" si="116"/>
        <v>03 2 01 10074</v>
      </c>
      <c r="F418" s="36"/>
      <c r="G418" s="40">
        <f>G419</f>
        <v>167679867.97999999</v>
      </c>
      <c r="H418" s="40">
        <f t="shared" si="115"/>
        <v>0</v>
      </c>
      <c r="I418" s="41">
        <f t="shared" si="115"/>
        <v>0</v>
      </c>
    </row>
    <row r="419" spans="1:9" ht="24" customHeight="1" x14ac:dyDescent="0.25">
      <c r="A419" s="35" t="s">
        <v>659</v>
      </c>
      <c r="B419" s="36">
        <v>902</v>
      </c>
      <c r="C419" s="37" t="s">
        <v>259</v>
      </c>
      <c r="D419" s="38">
        <v>5</v>
      </c>
      <c r="E419" s="28" t="s">
        <v>664</v>
      </c>
      <c r="F419" s="36">
        <v>400</v>
      </c>
      <c r="G419" s="40">
        <f>G420</f>
        <v>167679867.97999999</v>
      </c>
      <c r="H419" s="40">
        <f t="shared" si="115"/>
        <v>0</v>
      </c>
      <c r="I419" s="41">
        <f t="shared" si="115"/>
        <v>0</v>
      </c>
    </row>
    <row r="420" spans="1:9" ht="20.25" customHeight="1" x14ac:dyDescent="0.25">
      <c r="A420" s="35" t="s">
        <v>272</v>
      </c>
      <c r="B420" s="36">
        <v>902</v>
      </c>
      <c r="C420" s="37" t="s">
        <v>259</v>
      </c>
      <c r="D420" s="38">
        <v>5</v>
      </c>
      <c r="E420" s="38" t="s">
        <v>664</v>
      </c>
      <c r="F420" s="36">
        <v>410</v>
      </c>
      <c r="G420" s="40">
        <f>G421</f>
        <v>167679867.97999999</v>
      </c>
      <c r="H420" s="40">
        <f t="shared" si="115"/>
        <v>0</v>
      </c>
      <c r="I420" s="41">
        <f t="shared" si="115"/>
        <v>0</v>
      </c>
    </row>
    <row r="421" spans="1:9" ht="33" customHeight="1" x14ac:dyDescent="0.25">
      <c r="A421" s="35" t="s">
        <v>273</v>
      </c>
      <c r="B421" s="36">
        <v>902</v>
      </c>
      <c r="C421" s="37" t="s">
        <v>259</v>
      </c>
      <c r="D421" s="38">
        <v>5</v>
      </c>
      <c r="E421" s="38" t="s">
        <v>664</v>
      </c>
      <c r="F421" s="36">
        <v>414</v>
      </c>
      <c r="G421" s="40">
        <v>167679867.97999999</v>
      </c>
      <c r="H421" s="40">
        <f>194878217-194878217</f>
        <v>0</v>
      </c>
      <c r="I421" s="41">
        <f>401153135.9-401153135.9</f>
        <v>0</v>
      </c>
    </row>
    <row r="422" spans="1:9" ht="33" customHeight="1" x14ac:dyDescent="0.25">
      <c r="A422" s="35" t="s">
        <v>295</v>
      </c>
      <c r="B422" s="36">
        <v>902</v>
      </c>
      <c r="C422" s="37" t="s">
        <v>259</v>
      </c>
      <c r="D422" s="38">
        <v>5</v>
      </c>
      <c r="E422" s="38" t="s">
        <v>296</v>
      </c>
      <c r="F422" s="36"/>
      <c r="G422" s="40">
        <f>G423</f>
        <v>0</v>
      </c>
      <c r="H422" s="40">
        <f t="shared" ref="H422:I426" si="117">H423</f>
        <v>263209194.97999999</v>
      </c>
      <c r="I422" s="41">
        <f t="shared" si="117"/>
        <v>288343895.48000002</v>
      </c>
    </row>
    <row r="423" spans="1:9" ht="33" customHeight="1" x14ac:dyDescent="0.25">
      <c r="A423" s="35" t="s">
        <v>297</v>
      </c>
      <c r="B423" s="36">
        <v>902</v>
      </c>
      <c r="C423" s="37" t="s">
        <v>259</v>
      </c>
      <c r="D423" s="38">
        <v>5</v>
      </c>
      <c r="E423" s="38" t="s">
        <v>298</v>
      </c>
      <c r="F423" s="36"/>
      <c r="G423" s="40">
        <f>G424</f>
        <v>0</v>
      </c>
      <c r="H423" s="40">
        <f t="shared" si="117"/>
        <v>263209194.97999999</v>
      </c>
      <c r="I423" s="41">
        <f t="shared" si="117"/>
        <v>288343895.48000002</v>
      </c>
    </row>
    <row r="424" spans="1:9" ht="33" customHeight="1" x14ac:dyDescent="0.25">
      <c r="A424" s="35" t="s">
        <v>666</v>
      </c>
      <c r="B424" s="36">
        <v>902</v>
      </c>
      <c r="C424" s="37" t="s">
        <v>259</v>
      </c>
      <c r="D424" s="38">
        <v>5</v>
      </c>
      <c r="E424" s="28" t="s">
        <v>667</v>
      </c>
      <c r="F424" s="36"/>
      <c r="G424" s="40">
        <f>G425</f>
        <v>0</v>
      </c>
      <c r="H424" s="40">
        <f t="shared" si="117"/>
        <v>263209194.97999999</v>
      </c>
      <c r="I424" s="41">
        <f t="shared" si="117"/>
        <v>288343895.48000002</v>
      </c>
    </row>
    <row r="425" spans="1:9" ht="22.5" customHeight="1" x14ac:dyDescent="0.25">
      <c r="A425" s="35" t="s">
        <v>271</v>
      </c>
      <c r="B425" s="36">
        <v>902</v>
      </c>
      <c r="C425" s="37" t="s">
        <v>259</v>
      </c>
      <c r="D425" s="38">
        <v>5</v>
      </c>
      <c r="E425" s="38" t="s">
        <v>667</v>
      </c>
      <c r="F425" s="36">
        <v>400</v>
      </c>
      <c r="G425" s="40">
        <f>G426</f>
        <v>0</v>
      </c>
      <c r="H425" s="40">
        <f t="shared" si="117"/>
        <v>263209194.97999999</v>
      </c>
      <c r="I425" s="41">
        <f t="shared" si="117"/>
        <v>288343895.48000002</v>
      </c>
    </row>
    <row r="426" spans="1:9" ht="18" customHeight="1" x14ac:dyDescent="0.25">
      <c r="A426" s="35" t="s">
        <v>272</v>
      </c>
      <c r="B426" s="36">
        <v>902</v>
      </c>
      <c r="C426" s="37" t="s">
        <v>259</v>
      </c>
      <c r="D426" s="38">
        <v>5</v>
      </c>
      <c r="E426" s="38" t="s">
        <v>667</v>
      </c>
      <c r="F426" s="36">
        <v>410</v>
      </c>
      <c r="G426" s="40">
        <f>G427</f>
        <v>0</v>
      </c>
      <c r="H426" s="40">
        <f t="shared" si="117"/>
        <v>263209194.97999999</v>
      </c>
      <c r="I426" s="41">
        <f t="shared" si="117"/>
        <v>288343895.48000002</v>
      </c>
    </row>
    <row r="427" spans="1:9" ht="36" customHeight="1" x14ac:dyDescent="0.25">
      <c r="A427" s="35" t="s">
        <v>299</v>
      </c>
      <c r="B427" s="36">
        <v>902</v>
      </c>
      <c r="C427" s="37" t="s">
        <v>259</v>
      </c>
      <c r="D427" s="38">
        <v>5</v>
      </c>
      <c r="E427" s="38" t="s">
        <v>667</v>
      </c>
      <c r="F427" s="36">
        <v>414</v>
      </c>
      <c r="G427" s="40">
        <v>0</v>
      </c>
      <c r="H427" s="40">
        <v>263209194.97999999</v>
      </c>
      <c r="I427" s="41">
        <v>288343895.48000002</v>
      </c>
    </row>
    <row r="428" spans="1:9" ht="21" customHeight="1" x14ac:dyDescent="0.25">
      <c r="A428" s="35" t="s">
        <v>300</v>
      </c>
      <c r="B428" s="36">
        <v>902</v>
      </c>
      <c r="C428" s="37" t="s">
        <v>301</v>
      </c>
      <c r="D428" s="38">
        <v>0</v>
      </c>
      <c r="E428" s="44"/>
      <c r="F428" s="36"/>
      <c r="G428" s="40">
        <f>G429</f>
        <v>4251412</v>
      </c>
      <c r="H428" s="40">
        <f t="shared" ref="H428:I428" si="118">H429</f>
        <v>1471900</v>
      </c>
      <c r="I428" s="41">
        <f t="shared" si="118"/>
        <v>1471900</v>
      </c>
    </row>
    <row r="429" spans="1:9" ht="21.75" customHeight="1" x14ac:dyDescent="0.25">
      <c r="A429" s="35" t="s">
        <v>302</v>
      </c>
      <c r="B429" s="36">
        <v>902</v>
      </c>
      <c r="C429" s="37" t="s">
        <v>301</v>
      </c>
      <c r="D429" s="38">
        <v>5</v>
      </c>
      <c r="E429" s="38"/>
      <c r="F429" s="36"/>
      <c r="G429" s="40">
        <f>G430</f>
        <v>4251412</v>
      </c>
      <c r="H429" s="40">
        <f t="shared" ref="G429:I435" si="119">H430</f>
        <v>1471900</v>
      </c>
      <c r="I429" s="41">
        <f t="shared" si="119"/>
        <v>1471900</v>
      </c>
    </row>
    <row r="430" spans="1:9" ht="48.75" customHeight="1" x14ac:dyDescent="0.25">
      <c r="A430" s="35" t="s">
        <v>303</v>
      </c>
      <c r="B430" s="36">
        <v>902</v>
      </c>
      <c r="C430" s="37" t="s">
        <v>301</v>
      </c>
      <c r="D430" s="38">
        <v>5</v>
      </c>
      <c r="E430" s="38" t="s">
        <v>304</v>
      </c>
      <c r="F430" s="36"/>
      <c r="G430" s="40">
        <f>G431</f>
        <v>4251412</v>
      </c>
      <c r="H430" s="40">
        <f t="shared" si="119"/>
        <v>1471900</v>
      </c>
      <c r="I430" s="41">
        <f t="shared" si="119"/>
        <v>1471900</v>
      </c>
    </row>
    <row r="431" spans="1:9" ht="35.25" customHeight="1" x14ac:dyDescent="0.25">
      <c r="A431" s="35" t="s">
        <v>305</v>
      </c>
      <c r="B431" s="36">
        <v>902</v>
      </c>
      <c r="C431" s="37" t="s">
        <v>301</v>
      </c>
      <c r="D431" s="38">
        <v>5</v>
      </c>
      <c r="E431" s="38" t="s">
        <v>306</v>
      </c>
      <c r="F431" s="36"/>
      <c r="G431" s="40">
        <f>G432</f>
        <v>4251412</v>
      </c>
      <c r="H431" s="40">
        <f t="shared" si="119"/>
        <v>1471900</v>
      </c>
      <c r="I431" s="41">
        <f t="shared" si="119"/>
        <v>1471900</v>
      </c>
    </row>
    <row r="432" spans="1:9" ht="35.25" customHeight="1" x14ac:dyDescent="0.25">
      <c r="A432" s="35" t="s">
        <v>307</v>
      </c>
      <c r="B432" s="36">
        <v>902</v>
      </c>
      <c r="C432" s="37" t="s">
        <v>301</v>
      </c>
      <c r="D432" s="38">
        <v>5</v>
      </c>
      <c r="E432" s="38" t="s">
        <v>308</v>
      </c>
      <c r="F432" s="36"/>
      <c r="G432" s="40">
        <f>G433+G437+G441+G445+G449+G453+G457+G461</f>
        <v>4251412</v>
      </c>
      <c r="H432" s="40">
        <f t="shared" ref="H432:I432" si="120">H433+H437</f>
        <v>1471900</v>
      </c>
      <c r="I432" s="41">
        <f t="shared" si="120"/>
        <v>1471900</v>
      </c>
    </row>
    <row r="433" spans="1:9" ht="47.25" customHeight="1" x14ac:dyDescent="0.25">
      <c r="A433" s="35" t="s">
        <v>115</v>
      </c>
      <c r="B433" s="36">
        <v>902</v>
      </c>
      <c r="C433" s="37" t="s">
        <v>301</v>
      </c>
      <c r="D433" s="38">
        <v>5</v>
      </c>
      <c r="E433" s="38" t="s">
        <v>309</v>
      </c>
      <c r="F433" s="36"/>
      <c r="G433" s="40">
        <f t="shared" si="119"/>
        <v>1020000</v>
      </c>
      <c r="H433" s="40">
        <f t="shared" si="119"/>
        <v>1020000</v>
      </c>
      <c r="I433" s="41">
        <f t="shared" si="119"/>
        <v>1020000</v>
      </c>
    </row>
    <row r="434" spans="1:9" ht="23.25" customHeight="1" x14ac:dyDescent="0.25">
      <c r="A434" s="35" t="s">
        <v>26</v>
      </c>
      <c r="B434" s="36">
        <v>902</v>
      </c>
      <c r="C434" s="37" t="s">
        <v>301</v>
      </c>
      <c r="D434" s="38">
        <v>5</v>
      </c>
      <c r="E434" s="38" t="s">
        <v>309</v>
      </c>
      <c r="F434" s="36">
        <v>200</v>
      </c>
      <c r="G434" s="40">
        <f t="shared" si="119"/>
        <v>1020000</v>
      </c>
      <c r="H434" s="40">
        <f t="shared" si="119"/>
        <v>1020000</v>
      </c>
      <c r="I434" s="41">
        <f t="shared" si="119"/>
        <v>1020000</v>
      </c>
    </row>
    <row r="435" spans="1:9" ht="34.5" customHeight="1" x14ac:dyDescent="0.25">
      <c r="A435" s="35" t="s">
        <v>27</v>
      </c>
      <c r="B435" s="36">
        <v>902</v>
      </c>
      <c r="C435" s="37" t="s">
        <v>301</v>
      </c>
      <c r="D435" s="38">
        <v>5</v>
      </c>
      <c r="E435" s="38" t="s">
        <v>309</v>
      </c>
      <c r="F435" s="36">
        <v>240</v>
      </c>
      <c r="G435" s="40">
        <f t="shared" si="119"/>
        <v>1020000</v>
      </c>
      <c r="H435" s="40">
        <f t="shared" si="119"/>
        <v>1020000</v>
      </c>
      <c r="I435" s="41">
        <f t="shared" si="119"/>
        <v>1020000</v>
      </c>
    </row>
    <row r="436" spans="1:9" ht="22.5" customHeight="1" x14ac:dyDescent="0.25">
      <c r="A436" s="35" t="s">
        <v>66</v>
      </c>
      <c r="B436" s="36">
        <v>902</v>
      </c>
      <c r="C436" s="37" t="s">
        <v>301</v>
      </c>
      <c r="D436" s="38">
        <v>5</v>
      </c>
      <c r="E436" s="44" t="s">
        <v>309</v>
      </c>
      <c r="F436" s="36">
        <v>244</v>
      </c>
      <c r="G436" s="40">
        <v>1020000</v>
      </c>
      <c r="H436" s="40">
        <v>1020000</v>
      </c>
      <c r="I436" s="41">
        <v>1020000</v>
      </c>
    </row>
    <row r="437" spans="1:9" ht="66" customHeight="1" x14ac:dyDescent="0.25">
      <c r="A437" s="35" t="s">
        <v>626</v>
      </c>
      <c r="B437" s="36">
        <v>902</v>
      </c>
      <c r="C437" s="37" t="s">
        <v>301</v>
      </c>
      <c r="D437" s="38">
        <v>5</v>
      </c>
      <c r="E437" s="44" t="s">
        <v>625</v>
      </c>
      <c r="F437" s="36"/>
      <c r="G437" s="40">
        <f>G438</f>
        <v>451900</v>
      </c>
      <c r="H437" s="40">
        <f t="shared" ref="H437:I439" si="121">H438</f>
        <v>451900</v>
      </c>
      <c r="I437" s="41">
        <f t="shared" si="121"/>
        <v>451900</v>
      </c>
    </row>
    <row r="438" spans="1:9" ht="25.5" customHeight="1" x14ac:dyDescent="0.25">
      <c r="A438" s="35" t="s">
        <v>26</v>
      </c>
      <c r="B438" s="36">
        <v>902</v>
      </c>
      <c r="C438" s="37" t="s">
        <v>301</v>
      </c>
      <c r="D438" s="38">
        <v>5</v>
      </c>
      <c r="E438" s="44" t="s">
        <v>625</v>
      </c>
      <c r="F438" s="36">
        <v>200</v>
      </c>
      <c r="G438" s="40">
        <f>G439</f>
        <v>451900</v>
      </c>
      <c r="H438" s="40">
        <f t="shared" si="121"/>
        <v>451900</v>
      </c>
      <c r="I438" s="41">
        <f t="shared" si="121"/>
        <v>451900</v>
      </c>
    </row>
    <row r="439" spans="1:9" ht="27.75" customHeight="1" x14ac:dyDescent="0.25">
      <c r="A439" s="35" t="s">
        <v>27</v>
      </c>
      <c r="B439" s="36">
        <v>902</v>
      </c>
      <c r="C439" s="37" t="s">
        <v>301</v>
      </c>
      <c r="D439" s="38">
        <v>5</v>
      </c>
      <c r="E439" s="44" t="s">
        <v>625</v>
      </c>
      <c r="F439" s="36">
        <v>240</v>
      </c>
      <c r="G439" s="40">
        <f>G440</f>
        <v>451900</v>
      </c>
      <c r="H439" s="40">
        <f t="shared" si="121"/>
        <v>451900</v>
      </c>
      <c r="I439" s="41">
        <f t="shared" si="121"/>
        <v>451900</v>
      </c>
    </row>
    <row r="440" spans="1:9" ht="22.5" customHeight="1" x14ac:dyDescent="0.25">
      <c r="A440" s="35" t="s">
        <v>66</v>
      </c>
      <c r="B440" s="36">
        <v>902</v>
      </c>
      <c r="C440" s="37" t="s">
        <v>301</v>
      </c>
      <c r="D440" s="38">
        <v>5</v>
      </c>
      <c r="E440" s="44" t="s">
        <v>625</v>
      </c>
      <c r="F440" s="36">
        <v>244</v>
      </c>
      <c r="G440" s="40">
        <v>451900</v>
      </c>
      <c r="H440" s="40">
        <v>451900</v>
      </c>
      <c r="I440" s="41">
        <v>451900</v>
      </c>
    </row>
    <row r="441" spans="1:9" ht="31.5" customHeight="1" x14ac:dyDescent="0.25">
      <c r="A441" s="35" t="s">
        <v>701</v>
      </c>
      <c r="B441" s="36">
        <v>902</v>
      </c>
      <c r="C441" s="37" t="s">
        <v>301</v>
      </c>
      <c r="D441" s="38">
        <v>5</v>
      </c>
      <c r="E441" s="44" t="s">
        <v>702</v>
      </c>
      <c r="F441" s="36"/>
      <c r="G441" s="40">
        <f>G442</f>
        <v>308179</v>
      </c>
      <c r="H441" s="40">
        <f>H442</f>
        <v>0</v>
      </c>
      <c r="I441" s="40">
        <f>I442</f>
        <v>0</v>
      </c>
    </row>
    <row r="442" spans="1:9" ht="22.5" customHeight="1" x14ac:dyDescent="0.25">
      <c r="A442" s="35" t="s">
        <v>676</v>
      </c>
      <c r="B442" s="36">
        <v>902</v>
      </c>
      <c r="C442" s="37" t="s">
        <v>301</v>
      </c>
      <c r="D442" s="38">
        <v>5</v>
      </c>
      <c r="E442" s="44" t="s">
        <v>702</v>
      </c>
      <c r="F442" s="36">
        <v>200</v>
      </c>
      <c r="G442" s="40">
        <f>G443</f>
        <v>308179</v>
      </c>
      <c r="H442" s="40">
        <f t="shared" ref="H442:I443" si="122">H443</f>
        <v>0</v>
      </c>
      <c r="I442" s="40">
        <f t="shared" si="122"/>
        <v>0</v>
      </c>
    </row>
    <row r="443" spans="1:9" ht="31.5" customHeight="1" x14ac:dyDescent="0.25">
      <c r="A443" s="35" t="s">
        <v>675</v>
      </c>
      <c r="B443" s="36">
        <v>902</v>
      </c>
      <c r="C443" s="37" t="s">
        <v>301</v>
      </c>
      <c r="D443" s="38">
        <v>5</v>
      </c>
      <c r="E443" s="44" t="s">
        <v>702</v>
      </c>
      <c r="F443" s="36">
        <v>240</v>
      </c>
      <c r="G443" s="40">
        <f>G444</f>
        <v>308179</v>
      </c>
      <c r="H443" s="40">
        <f t="shared" si="122"/>
        <v>0</v>
      </c>
      <c r="I443" s="40">
        <f t="shared" si="122"/>
        <v>0</v>
      </c>
    </row>
    <row r="444" spans="1:9" ht="22.5" customHeight="1" x14ac:dyDescent="0.25">
      <c r="A444" s="35" t="s">
        <v>134</v>
      </c>
      <c r="B444" s="36">
        <v>902</v>
      </c>
      <c r="C444" s="37" t="s">
        <v>301</v>
      </c>
      <c r="D444" s="38">
        <v>5</v>
      </c>
      <c r="E444" s="44" t="s">
        <v>702</v>
      </c>
      <c r="F444" s="36">
        <v>244</v>
      </c>
      <c r="G444" s="40">
        <v>308179</v>
      </c>
      <c r="H444" s="40">
        <v>0</v>
      </c>
      <c r="I444" s="40">
        <v>0</v>
      </c>
    </row>
    <row r="445" spans="1:9" ht="33.75" customHeight="1" x14ac:dyDescent="0.25">
      <c r="A445" s="35" t="s">
        <v>703</v>
      </c>
      <c r="B445" s="36">
        <v>902</v>
      </c>
      <c r="C445" s="37" t="s">
        <v>301</v>
      </c>
      <c r="D445" s="38">
        <v>5</v>
      </c>
      <c r="E445" s="44" t="s">
        <v>704</v>
      </c>
      <c r="F445" s="36"/>
      <c r="G445" s="40">
        <f>G446</f>
        <v>1307691</v>
      </c>
      <c r="H445" s="40">
        <f t="shared" ref="H445:I447" si="123">H446</f>
        <v>0</v>
      </c>
      <c r="I445" s="40">
        <f t="shared" si="123"/>
        <v>0</v>
      </c>
    </row>
    <row r="446" spans="1:9" ht="22.5" customHeight="1" x14ac:dyDescent="0.25">
      <c r="A446" s="35" t="s">
        <v>676</v>
      </c>
      <c r="B446" s="36">
        <v>902</v>
      </c>
      <c r="C446" s="37" t="s">
        <v>301</v>
      </c>
      <c r="D446" s="38">
        <v>5</v>
      </c>
      <c r="E446" s="44" t="s">
        <v>704</v>
      </c>
      <c r="F446" s="36">
        <v>200</v>
      </c>
      <c r="G446" s="40">
        <f>G447</f>
        <v>1307691</v>
      </c>
      <c r="H446" s="40">
        <f t="shared" si="123"/>
        <v>0</v>
      </c>
      <c r="I446" s="40">
        <f t="shared" si="123"/>
        <v>0</v>
      </c>
    </row>
    <row r="447" spans="1:9" ht="33.75" customHeight="1" x14ac:dyDescent="0.25">
      <c r="A447" s="35" t="s">
        <v>675</v>
      </c>
      <c r="B447" s="36">
        <v>902</v>
      </c>
      <c r="C447" s="37" t="s">
        <v>301</v>
      </c>
      <c r="D447" s="38">
        <v>5</v>
      </c>
      <c r="E447" s="44" t="s">
        <v>704</v>
      </c>
      <c r="F447" s="36">
        <v>240</v>
      </c>
      <c r="G447" s="40">
        <f>G448</f>
        <v>1307691</v>
      </c>
      <c r="H447" s="40">
        <f t="shared" si="123"/>
        <v>0</v>
      </c>
      <c r="I447" s="40">
        <f t="shared" si="123"/>
        <v>0</v>
      </c>
    </row>
    <row r="448" spans="1:9" ht="22.5" customHeight="1" x14ac:dyDescent="0.25">
      <c r="A448" s="35" t="s">
        <v>134</v>
      </c>
      <c r="B448" s="36">
        <v>902</v>
      </c>
      <c r="C448" s="37" t="s">
        <v>301</v>
      </c>
      <c r="D448" s="38">
        <v>5</v>
      </c>
      <c r="E448" s="44" t="s">
        <v>704</v>
      </c>
      <c r="F448" s="36">
        <v>244</v>
      </c>
      <c r="G448" s="40">
        <v>1307691</v>
      </c>
      <c r="H448" s="40">
        <v>0</v>
      </c>
      <c r="I448" s="120">
        <v>0</v>
      </c>
    </row>
    <row r="449" spans="1:9" ht="36" customHeight="1" x14ac:dyDescent="0.25">
      <c r="A449" s="35" t="s">
        <v>705</v>
      </c>
      <c r="B449" s="36">
        <v>902</v>
      </c>
      <c r="C449" s="37" t="s">
        <v>301</v>
      </c>
      <c r="D449" s="38">
        <v>5</v>
      </c>
      <c r="E449" s="44" t="s">
        <v>706</v>
      </c>
      <c r="F449" s="36"/>
      <c r="G449" s="40">
        <f>G450</f>
        <v>1126963</v>
      </c>
      <c r="H449" s="40">
        <f t="shared" ref="H449:I451" si="124">H450</f>
        <v>0</v>
      </c>
      <c r="I449" s="40">
        <f t="shared" si="124"/>
        <v>0</v>
      </c>
    </row>
    <row r="450" spans="1:9" ht="22.5" customHeight="1" x14ac:dyDescent="0.25">
      <c r="A450" s="35" t="s">
        <v>676</v>
      </c>
      <c r="B450" s="36">
        <v>902</v>
      </c>
      <c r="C450" s="37" t="s">
        <v>301</v>
      </c>
      <c r="D450" s="38">
        <v>5</v>
      </c>
      <c r="E450" s="44" t="s">
        <v>706</v>
      </c>
      <c r="F450" s="36">
        <v>200</v>
      </c>
      <c r="G450" s="40">
        <f>G451</f>
        <v>1126963</v>
      </c>
      <c r="H450" s="40">
        <f t="shared" si="124"/>
        <v>0</v>
      </c>
      <c r="I450" s="40">
        <f t="shared" si="124"/>
        <v>0</v>
      </c>
    </row>
    <row r="451" spans="1:9" ht="30" customHeight="1" x14ac:dyDescent="0.25">
      <c r="A451" s="35" t="s">
        <v>675</v>
      </c>
      <c r="B451" s="36">
        <v>902</v>
      </c>
      <c r="C451" s="37" t="s">
        <v>301</v>
      </c>
      <c r="D451" s="38">
        <v>5</v>
      </c>
      <c r="E451" s="44" t="s">
        <v>706</v>
      </c>
      <c r="F451" s="36">
        <v>240</v>
      </c>
      <c r="G451" s="40">
        <f>G452</f>
        <v>1126963</v>
      </c>
      <c r="H451" s="40">
        <f t="shared" si="124"/>
        <v>0</v>
      </c>
      <c r="I451" s="40">
        <f t="shared" si="124"/>
        <v>0</v>
      </c>
    </row>
    <row r="452" spans="1:9" ht="22.5" customHeight="1" x14ac:dyDescent="0.25">
      <c r="A452" s="35" t="s">
        <v>134</v>
      </c>
      <c r="B452" s="36">
        <v>902</v>
      </c>
      <c r="C452" s="37" t="s">
        <v>301</v>
      </c>
      <c r="D452" s="38">
        <v>5</v>
      </c>
      <c r="E452" s="44" t="s">
        <v>706</v>
      </c>
      <c r="F452" s="36">
        <v>244</v>
      </c>
      <c r="G452" s="40">
        <v>1126963</v>
      </c>
      <c r="H452" s="40">
        <v>0</v>
      </c>
      <c r="I452" s="120">
        <v>0</v>
      </c>
    </row>
    <row r="453" spans="1:9" ht="48" customHeight="1" x14ac:dyDescent="0.25">
      <c r="A453" s="35" t="s">
        <v>707</v>
      </c>
      <c r="B453" s="36">
        <v>902</v>
      </c>
      <c r="C453" s="37" t="s">
        <v>301</v>
      </c>
      <c r="D453" s="38">
        <v>5</v>
      </c>
      <c r="E453" s="44" t="s">
        <v>708</v>
      </c>
      <c r="F453" s="36"/>
      <c r="G453" s="40">
        <f>G454</f>
        <v>34242</v>
      </c>
      <c r="H453" s="40">
        <f t="shared" ref="H453:I455" si="125">H454</f>
        <v>0</v>
      </c>
      <c r="I453" s="40">
        <f t="shared" si="125"/>
        <v>0</v>
      </c>
    </row>
    <row r="454" spans="1:9" ht="22.5" customHeight="1" x14ac:dyDescent="0.25">
      <c r="A454" s="35" t="s">
        <v>676</v>
      </c>
      <c r="B454" s="36">
        <v>902</v>
      </c>
      <c r="C454" s="37" t="s">
        <v>301</v>
      </c>
      <c r="D454" s="38">
        <v>5</v>
      </c>
      <c r="E454" s="44" t="s">
        <v>708</v>
      </c>
      <c r="F454" s="36">
        <v>200</v>
      </c>
      <c r="G454" s="40">
        <f>G455</f>
        <v>34242</v>
      </c>
      <c r="H454" s="40">
        <f t="shared" si="125"/>
        <v>0</v>
      </c>
      <c r="I454" s="40">
        <f t="shared" si="125"/>
        <v>0</v>
      </c>
    </row>
    <row r="455" spans="1:9" ht="31.5" customHeight="1" x14ac:dyDescent="0.25">
      <c r="A455" s="35" t="s">
        <v>675</v>
      </c>
      <c r="B455" s="36">
        <v>902</v>
      </c>
      <c r="C455" s="37" t="s">
        <v>301</v>
      </c>
      <c r="D455" s="38">
        <v>5</v>
      </c>
      <c r="E455" s="44" t="s">
        <v>708</v>
      </c>
      <c r="F455" s="36">
        <v>240</v>
      </c>
      <c r="G455" s="40">
        <f>G456</f>
        <v>34242</v>
      </c>
      <c r="H455" s="40">
        <f t="shared" si="125"/>
        <v>0</v>
      </c>
      <c r="I455" s="40">
        <f t="shared" si="125"/>
        <v>0</v>
      </c>
    </row>
    <row r="456" spans="1:9" ht="22.5" customHeight="1" x14ac:dyDescent="0.25">
      <c r="A456" s="35" t="s">
        <v>134</v>
      </c>
      <c r="B456" s="36">
        <v>902</v>
      </c>
      <c r="C456" s="37" t="s">
        <v>301</v>
      </c>
      <c r="D456" s="38">
        <v>5</v>
      </c>
      <c r="E456" s="44" t="s">
        <v>708</v>
      </c>
      <c r="F456" s="36">
        <v>244</v>
      </c>
      <c r="G456" s="40">
        <v>34242</v>
      </c>
      <c r="H456" s="40">
        <v>0</v>
      </c>
      <c r="I456" s="120">
        <v>0</v>
      </c>
    </row>
    <row r="457" spans="1:9" ht="51" customHeight="1" x14ac:dyDescent="0.25">
      <c r="A457" s="35" t="s">
        <v>709</v>
      </c>
      <c r="B457" s="36">
        <v>902</v>
      </c>
      <c r="C457" s="37" t="s">
        <v>301</v>
      </c>
      <c r="D457" s="38">
        <v>5</v>
      </c>
      <c r="E457" s="44" t="s">
        <v>710</v>
      </c>
      <c r="F457" s="36"/>
      <c r="G457" s="40">
        <f>G458</f>
        <v>1309</v>
      </c>
      <c r="H457" s="40">
        <f t="shared" ref="H457:I459" si="126">H458</f>
        <v>0</v>
      </c>
      <c r="I457" s="40">
        <f t="shared" si="126"/>
        <v>0</v>
      </c>
    </row>
    <row r="458" spans="1:9" ht="22.5" customHeight="1" x14ac:dyDescent="0.25">
      <c r="A458" s="35" t="s">
        <v>676</v>
      </c>
      <c r="B458" s="36">
        <v>902</v>
      </c>
      <c r="C458" s="37" t="s">
        <v>301</v>
      </c>
      <c r="D458" s="38">
        <v>5</v>
      </c>
      <c r="E458" s="44" t="s">
        <v>710</v>
      </c>
      <c r="F458" s="36">
        <v>200</v>
      </c>
      <c r="G458" s="40">
        <f>G459</f>
        <v>1309</v>
      </c>
      <c r="H458" s="40">
        <f t="shared" si="126"/>
        <v>0</v>
      </c>
      <c r="I458" s="40">
        <f t="shared" si="126"/>
        <v>0</v>
      </c>
    </row>
    <row r="459" spans="1:9" ht="28.5" customHeight="1" x14ac:dyDescent="0.25">
      <c r="A459" s="35" t="s">
        <v>675</v>
      </c>
      <c r="B459" s="36">
        <v>902</v>
      </c>
      <c r="C459" s="37" t="s">
        <v>301</v>
      </c>
      <c r="D459" s="38">
        <v>5</v>
      </c>
      <c r="E459" s="44" t="s">
        <v>710</v>
      </c>
      <c r="F459" s="36">
        <v>240</v>
      </c>
      <c r="G459" s="40">
        <f>G460</f>
        <v>1309</v>
      </c>
      <c r="H459" s="40">
        <f t="shared" si="126"/>
        <v>0</v>
      </c>
      <c r="I459" s="40">
        <f t="shared" si="126"/>
        <v>0</v>
      </c>
    </row>
    <row r="460" spans="1:9" ht="22.5" customHeight="1" x14ac:dyDescent="0.25">
      <c r="A460" s="35" t="s">
        <v>134</v>
      </c>
      <c r="B460" s="36">
        <v>902</v>
      </c>
      <c r="C460" s="37" t="s">
        <v>301</v>
      </c>
      <c r="D460" s="38">
        <v>5</v>
      </c>
      <c r="E460" s="44" t="s">
        <v>710</v>
      </c>
      <c r="F460" s="36">
        <v>244</v>
      </c>
      <c r="G460" s="40">
        <v>1309</v>
      </c>
      <c r="H460" s="40">
        <v>0</v>
      </c>
      <c r="I460" s="120">
        <v>0</v>
      </c>
    </row>
    <row r="461" spans="1:9" ht="48.75" customHeight="1" x14ac:dyDescent="0.25">
      <c r="A461" s="35" t="s">
        <v>711</v>
      </c>
      <c r="B461" s="36">
        <v>902</v>
      </c>
      <c r="C461" s="37" t="s">
        <v>301</v>
      </c>
      <c r="D461" s="38">
        <v>5</v>
      </c>
      <c r="E461" s="44" t="s">
        <v>712</v>
      </c>
      <c r="F461" s="36"/>
      <c r="G461" s="40">
        <f>G462</f>
        <v>1128</v>
      </c>
      <c r="H461" s="40">
        <f t="shared" ref="H461:I463" si="127">H462</f>
        <v>0</v>
      </c>
      <c r="I461" s="40">
        <f t="shared" si="127"/>
        <v>0</v>
      </c>
    </row>
    <row r="462" spans="1:9" ht="22.5" customHeight="1" x14ac:dyDescent="0.25">
      <c r="A462" s="35" t="s">
        <v>676</v>
      </c>
      <c r="B462" s="36">
        <v>902</v>
      </c>
      <c r="C462" s="37" t="s">
        <v>301</v>
      </c>
      <c r="D462" s="38">
        <v>5</v>
      </c>
      <c r="E462" s="44" t="s">
        <v>712</v>
      </c>
      <c r="F462" s="36">
        <v>200</v>
      </c>
      <c r="G462" s="40">
        <f>G463</f>
        <v>1128</v>
      </c>
      <c r="H462" s="40">
        <f t="shared" si="127"/>
        <v>0</v>
      </c>
      <c r="I462" s="40">
        <f t="shared" si="127"/>
        <v>0</v>
      </c>
    </row>
    <row r="463" spans="1:9" ht="36" customHeight="1" x14ac:dyDescent="0.25">
      <c r="A463" s="35" t="s">
        <v>675</v>
      </c>
      <c r="B463" s="36">
        <v>902</v>
      </c>
      <c r="C463" s="37" t="s">
        <v>301</v>
      </c>
      <c r="D463" s="38">
        <v>5</v>
      </c>
      <c r="E463" s="44" t="s">
        <v>712</v>
      </c>
      <c r="F463" s="36">
        <v>240</v>
      </c>
      <c r="G463" s="40">
        <f>G464</f>
        <v>1128</v>
      </c>
      <c r="H463" s="40">
        <f t="shared" si="127"/>
        <v>0</v>
      </c>
      <c r="I463" s="40">
        <f t="shared" si="127"/>
        <v>0</v>
      </c>
    </row>
    <row r="464" spans="1:9" ht="22.5" customHeight="1" x14ac:dyDescent="0.25">
      <c r="A464" s="35" t="s">
        <v>134</v>
      </c>
      <c r="B464" s="36">
        <v>902</v>
      </c>
      <c r="C464" s="37" t="s">
        <v>301</v>
      </c>
      <c r="D464" s="38">
        <v>5</v>
      </c>
      <c r="E464" s="44" t="s">
        <v>712</v>
      </c>
      <c r="F464" s="36">
        <v>244</v>
      </c>
      <c r="G464" s="40">
        <v>1128</v>
      </c>
      <c r="H464" s="40">
        <v>0</v>
      </c>
      <c r="I464" s="40">
        <v>0</v>
      </c>
    </row>
    <row r="465" spans="1:9" x14ac:dyDescent="0.25">
      <c r="A465" s="35" t="s">
        <v>310</v>
      </c>
      <c r="B465" s="36">
        <v>902</v>
      </c>
      <c r="C465" s="37" t="s">
        <v>311</v>
      </c>
      <c r="D465" s="38">
        <v>0</v>
      </c>
      <c r="E465" s="60"/>
      <c r="F465" s="36"/>
      <c r="G465" s="40">
        <f>G487+G466</f>
        <v>31533747.699999999</v>
      </c>
      <c r="H465" s="40">
        <f>H487+H466</f>
        <v>8364387</v>
      </c>
      <c r="I465" s="40">
        <f>I487+I466</f>
        <v>8488649</v>
      </c>
    </row>
    <row r="466" spans="1:9" x14ac:dyDescent="0.25">
      <c r="A466" s="35" t="s">
        <v>713</v>
      </c>
      <c r="B466" s="36">
        <v>902</v>
      </c>
      <c r="C466" s="37" t="s">
        <v>311</v>
      </c>
      <c r="D466" s="38">
        <v>3</v>
      </c>
      <c r="E466" s="60"/>
      <c r="F466" s="36"/>
      <c r="G466" s="40">
        <f>G467+G483</f>
        <v>30503687.699999999</v>
      </c>
      <c r="H466" s="40">
        <f t="shared" ref="H466:I466" si="128">H467+H483</f>
        <v>7334327</v>
      </c>
      <c r="I466" s="40">
        <f t="shared" si="128"/>
        <v>7458589</v>
      </c>
    </row>
    <row r="467" spans="1:9" ht="35.25" customHeight="1" x14ac:dyDescent="0.25">
      <c r="A467" s="35" t="s">
        <v>714</v>
      </c>
      <c r="B467" s="36">
        <v>902</v>
      </c>
      <c r="C467" s="37" t="s">
        <v>311</v>
      </c>
      <c r="D467" s="38">
        <v>3</v>
      </c>
      <c r="E467" s="44" t="s">
        <v>333</v>
      </c>
      <c r="F467" s="36"/>
      <c r="G467" s="40">
        <f>G468</f>
        <v>6847292</v>
      </c>
      <c r="H467" s="40">
        <f t="shared" ref="H467:I467" si="129">H468</f>
        <v>7334327</v>
      </c>
      <c r="I467" s="40">
        <f t="shared" si="129"/>
        <v>7458589</v>
      </c>
    </row>
    <row r="468" spans="1:9" ht="30" x14ac:dyDescent="0.25">
      <c r="A468" s="35" t="s">
        <v>715</v>
      </c>
      <c r="B468" s="36">
        <v>902</v>
      </c>
      <c r="C468" s="37" t="s">
        <v>311</v>
      </c>
      <c r="D468" s="38">
        <v>3</v>
      </c>
      <c r="E468" s="44" t="s">
        <v>634</v>
      </c>
      <c r="F468" s="36"/>
      <c r="G468" s="40">
        <f>G469+G473</f>
        <v>6847292</v>
      </c>
      <c r="H468" s="40">
        <f t="shared" ref="H468:I468" si="130">H469+H473</f>
        <v>7334327</v>
      </c>
      <c r="I468" s="40">
        <f t="shared" si="130"/>
        <v>7458589</v>
      </c>
    </row>
    <row r="469" spans="1:9" ht="45" x14ac:dyDescent="0.25">
      <c r="A469" s="35" t="s">
        <v>716</v>
      </c>
      <c r="B469" s="36">
        <v>902</v>
      </c>
      <c r="C469" s="37" t="s">
        <v>311</v>
      </c>
      <c r="D469" s="38">
        <v>3</v>
      </c>
      <c r="E469" s="44" t="s">
        <v>717</v>
      </c>
      <c r="F469" s="36"/>
      <c r="G469" s="40">
        <f>G470</f>
        <v>64700</v>
      </c>
      <c r="H469" s="40">
        <f t="shared" ref="H469:I469" si="131">H470</f>
        <v>234500</v>
      </c>
      <c r="I469" s="40">
        <f t="shared" si="131"/>
        <v>295000</v>
      </c>
    </row>
    <row r="470" spans="1:9" ht="30" x14ac:dyDescent="0.25">
      <c r="A470" s="35" t="s">
        <v>676</v>
      </c>
      <c r="B470" s="36">
        <v>902</v>
      </c>
      <c r="C470" s="37" t="s">
        <v>311</v>
      </c>
      <c r="D470" s="38">
        <v>3</v>
      </c>
      <c r="E470" s="44" t="s">
        <v>717</v>
      </c>
      <c r="F470" s="36">
        <v>200</v>
      </c>
      <c r="G470" s="40">
        <f>G471</f>
        <v>64700</v>
      </c>
      <c r="H470" s="40">
        <f t="shared" ref="H470:I470" si="132">H471</f>
        <v>234500</v>
      </c>
      <c r="I470" s="40">
        <f t="shared" si="132"/>
        <v>295000</v>
      </c>
    </row>
    <row r="471" spans="1:9" ht="30" x14ac:dyDescent="0.25">
      <c r="A471" s="35" t="s">
        <v>675</v>
      </c>
      <c r="B471" s="36">
        <v>902</v>
      </c>
      <c r="C471" s="37" t="s">
        <v>311</v>
      </c>
      <c r="D471" s="38">
        <v>3</v>
      </c>
      <c r="E471" s="44" t="s">
        <v>717</v>
      </c>
      <c r="F471" s="36">
        <v>240</v>
      </c>
      <c r="G471" s="40">
        <f>G472</f>
        <v>64700</v>
      </c>
      <c r="H471" s="40">
        <f t="shared" ref="H471:I471" si="133">H472</f>
        <v>234500</v>
      </c>
      <c r="I471" s="40">
        <f t="shared" si="133"/>
        <v>295000</v>
      </c>
    </row>
    <row r="472" spans="1:9" ht="20.25" customHeight="1" x14ac:dyDescent="0.25">
      <c r="A472" s="35" t="s">
        <v>134</v>
      </c>
      <c r="B472" s="36">
        <v>902</v>
      </c>
      <c r="C472" s="37" t="s">
        <v>311</v>
      </c>
      <c r="D472" s="38">
        <v>3</v>
      </c>
      <c r="E472" s="44" t="s">
        <v>717</v>
      </c>
      <c r="F472" s="36">
        <v>244</v>
      </c>
      <c r="G472" s="40">
        <v>64700</v>
      </c>
      <c r="H472" s="40">
        <v>234500</v>
      </c>
      <c r="I472" s="120">
        <v>295000</v>
      </c>
    </row>
    <row r="473" spans="1:9" ht="30.75" customHeight="1" x14ac:dyDescent="0.25">
      <c r="A473" s="35" t="s">
        <v>718</v>
      </c>
      <c r="B473" s="36">
        <v>902</v>
      </c>
      <c r="C473" s="37" t="s">
        <v>311</v>
      </c>
      <c r="D473" s="38">
        <v>3</v>
      </c>
      <c r="E473" s="44" t="s">
        <v>635</v>
      </c>
      <c r="F473" s="36"/>
      <c r="G473" s="40">
        <f>G474+G479</f>
        <v>6782592</v>
      </c>
      <c r="H473" s="40">
        <f t="shared" ref="H473:I473" si="134">H474+H479</f>
        <v>7099827</v>
      </c>
      <c r="I473" s="40">
        <f t="shared" si="134"/>
        <v>7163589</v>
      </c>
    </row>
    <row r="474" spans="1:9" ht="50.25" customHeight="1" x14ac:dyDescent="0.25">
      <c r="A474" s="35" t="s">
        <v>678</v>
      </c>
      <c r="B474" s="36">
        <v>902</v>
      </c>
      <c r="C474" s="37" t="s">
        <v>311</v>
      </c>
      <c r="D474" s="38">
        <v>3</v>
      </c>
      <c r="E474" s="44" t="s">
        <v>635</v>
      </c>
      <c r="F474" s="36">
        <v>100</v>
      </c>
      <c r="G474" s="40">
        <f>G475</f>
        <v>6155957</v>
      </c>
      <c r="H474" s="40">
        <f t="shared" ref="H474:I474" si="135">H475</f>
        <v>6228857</v>
      </c>
      <c r="I474" s="40">
        <f t="shared" si="135"/>
        <v>6228857</v>
      </c>
    </row>
    <row r="475" spans="1:9" ht="20.25" customHeight="1" x14ac:dyDescent="0.25">
      <c r="A475" s="35" t="s">
        <v>677</v>
      </c>
      <c r="B475" s="36">
        <v>902</v>
      </c>
      <c r="C475" s="37" t="s">
        <v>311</v>
      </c>
      <c r="D475" s="38">
        <v>3</v>
      </c>
      <c r="E475" s="44" t="s">
        <v>635</v>
      </c>
      <c r="F475" s="36">
        <v>110</v>
      </c>
      <c r="G475" s="40">
        <f>G476+G477+G478</f>
        <v>6155957</v>
      </c>
      <c r="H475" s="40">
        <f t="shared" ref="H475:I475" si="136">H476+H477+H478</f>
        <v>6228857</v>
      </c>
      <c r="I475" s="40">
        <f t="shared" si="136"/>
        <v>6228857</v>
      </c>
    </row>
    <row r="476" spans="1:9" ht="20.25" customHeight="1" x14ac:dyDescent="0.25">
      <c r="A476" s="35" t="s">
        <v>719</v>
      </c>
      <c r="B476" s="36">
        <v>902</v>
      </c>
      <c r="C476" s="37" t="s">
        <v>311</v>
      </c>
      <c r="D476" s="38">
        <v>3</v>
      </c>
      <c r="E476" s="44" t="s">
        <v>635</v>
      </c>
      <c r="F476" s="36">
        <v>111</v>
      </c>
      <c r="G476" s="40">
        <v>4536065</v>
      </c>
      <c r="H476" s="40">
        <v>4536065</v>
      </c>
      <c r="I476" s="120">
        <v>4536065</v>
      </c>
    </row>
    <row r="477" spans="1:9" ht="20.25" customHeight="1" x14ac:dyDescent="0.25">
      <c r="A477" s="35" t="s">
        <v>686</v>
      </c>
      <c r="B477" s="36">
        <v>902</v>
      </c>
      <c r="C477" s="37" t="s">
        <v>311</v>
      </c>
      <c r="D477" s="38">
        <v>3</v>
      </c>
      <c r="E477" s="44" t="s">
        <v>635</v>
      </c>
      <c r="F477" s="36">
        <v>112</v>
      </c>
      <c r="G477" s="40">
        <v>250000</v>
      </c>
      <c r="H477" s="40">
        <v>322900</v>
      </c>
      <c r="I477" s="120">
        <v>322900</v>
      </c>
    </row>
    <row r="478" spans="1:9" ht="28.5" customHeight="1" x14ac:dyDescent="0.25">
      <c r="A478" s="35" t="s">
        <v>720</v>
      </c>
      <c r="B478" s="36">
        <v>902</v>
      </c>
      <c r="C478" s="37" t="s">
        <v>311</v>
      </c>
      <c r="D478" s="38">
        <v>3</v>
      </c>
      <c r="E478" s="44" t="s">
        <v>635</v>
      </c>
      <c r="F478" s="36">
        <v>119</v>
      </c>
      <c r="G478" s="40">
        <v>1369892</v>
      </c>
      <c r="H478" s="40">
        <v>1369892</v>
      </c>
      <c r="I478" s="120">
        <v>1369892</v>
      </c>
    </row>
    <row r="479" spans="1:9" ht="20.25" customHeight="1" x14ac:dyDescent="0.25">
      <c r="A479" s="35" t="s">
        <v>676</v>
      </c>
      <c r="B479" s="36">
        <v>902</v>
      </c>
      <c r="C479" s="37" t="s">
        <v>311</v>
      </c>
      <c r="D479" s="38">
        <v>3</v>
      </c>
      <c r="E479" s="44" t="s">
        <v>635</v>
      </c>
      <c r="F479" s="36">
        <v>200</v>
      </c>
      <c r="G479" s="40">
        <f>G480</f>
        <v>626635</v>
      </c>
      <c r="H479" s="40">
        <f t="shared" ref="H479:I479" si="137">H480</f>
        <v>870970</v>
      </c>
      <c r="I479" s="40">
        <f t="shared" si="137"/>
        <v>934732</v>
      </c>
    </row>
    <row r="480" spans="1:9" ht="28.5" customHeight="1" x14ac:dyDescent="0.25">
      <c r="A480" s="35" t="s">
        <v>675</v>
      </c>
      <c r="B480" s="36">
        <v>902</v>
      </c>
      <c r="C480" s="37" t="s">
        <v>311</v>
      </c>
      <c r="D480" s="38">
        <v>3</v>
      </c>
      <c r="E480" s="44" t="s">
        <v>635</v>
      </c>
      <c r="F480" s="36">
        <v>240</v>
      </c>
      <c r="G480" s="40">
        <f>G481+G482</f>
        <v>626635</v>
      </c>
      <c r="H480" s="40">
        <f t="shared" ref="H480:I480" si="138">H481+H482</f>
        <v>870970</v>
      </c>
      <c r="I480" s="40">
        <f t="shared" si="138"/>
        <v>934732</v>
      </c>
    </row>
    <row r="481" spans="1:9" ht="20.25" customHeight="1" x14ac:dyDescent="0.25">
      <c r="A481" s="35" t="s">
        <v>134</v>
      </c>
      <c r="B481" s="36">
        <v>902</v>
      </c>
      <c r="C481" s="37" t="s">
        <v>311</v>
      </c>
      <c r="D481" s="38">
        <v>3</v>
      </c>
      <c r="E481" s="44" t="s">
        <v>635</v>
      </c>
      <c r="F481" s="36">
        <v>244</v>
      </c>
      <c r="G481" s="40">
        <v>377700</v>
      </c>
      <c r="H481" s="40">
        <v>571136</v>
      </c>
      <c r="I481" s="120">
        <v>571140</v>
      </c>
    </row>
    <row r="482" spans="1:9" ht="20.25" customHeight="1" x14ac:dyDescent="0.25">
      <c r="A482" s="35" t="s">
        <v>721</v>
      </c>
      <c r="B482" s="36">
        <v>902</v>
      </c>
      <c r="C482" s="37" t="s">
        <v>311</v>
      </c>
      <c r="D482" s="38">
        <v>3</v>
      </c>
      <c r="E482" s="44" t="s">
        <v>635</v>
      </c>
      <c r="F482" s="36">
        <v>247</v>
      </c>
      <c r="G482" s="40">
        <v>248935</v>
      </c>
      <c r="H482" s="40">
        <v>299834</v>
      </c>
      <c r="I482" s="120">
        <v>363592</v>
      </c>
    </row>
    <row r="483" spans="1:9" ht="47.25" customHeight="1" x14ac:dyDescent="0.25">
      <c r="A483" s="35" t="s">
        <v>722</v>
      </c>
      <c r="B483" s="36">
        <v>902</v>
      </c>
      <c r="C483" s="37" t="s">
        <v>311</v>
      </c>
      <c r="D483" s="38">
        <v>3</v>
      </c>
      <c r="E483" s="44" t="s">
        <v>724</v>
      </c>
      <c r="F483" s="36"/>
      <c r="G483" s="40">
        <f>G484</f>
        <v>23656395.699999999</v>
      </c>
      <c r="H483" s="40">
        <v>0</v>
      </c>
      <c r="I483" s="120">
        <v>0</v>
      </c>
    </row>
    <row r="484" spans="1:9" ht="20.25" customHeight="1" x14ac:dyDescent="0.25">
      <c r="A484" s="35" t="s">
        <v>676</v>
      </c>
      <c r="B484" s="36">
        <v>902</v>
      </c>
      <c r="C484" s="37" t="s">
        <v>311</v>
      </c>
      <c r="D484" s="38">
        <v>3</v>
      </c>
      <c r="E484" s="44" t="s">
        <v>724</v>
      </c>
      <c r="F484" s="36">
        <v>200</v>
      </c>
      <c r="G484" s="40">
        <f>G485</f>
        <v>23656395.699999999</v>
      </c>
      <c r="H484" s="40">
        <v>0</v>
      </c>
      <c r="I484" s="120">
        <v>0</v>
      </c>
    </row>
    <row r="485" spans="1:9" ht="28.5" customHeight="1" x14ac:dyDescent="0.25">
      <c r="A485" s="35" t="s">
        <v>675</v>
      </c>
      <c r="B485" s="36">
        <v>902</v>
      </c>
      <c r="C485" s="37" t="s">
        <v>311</v>
      </c>
      <c r="D485" s="38">
        <v>3</v>
      </c>
      <c r="E485" s="44" t="s">
        <v>724</v>
      </c>
      <c r="F485" s="36">
        <v>240</v>
      </c>
      <c r="G485" s="40">
        <f>G486</f>
        <v>23656395.699999999</v>
      </c>
      <c r="H485" s="40">
        <v>0</v>
      </c>
      <c r="I485" s="120">
        <v>0</v>
      </c>
    </row>
    <row r="486" spans="1:9" ht="33" customHeight="1" x14ac:dyDescent="0.25">
      <c r="A486" s="35" t="s">
        <v>723</v>
      </c>
      <c r="B486" s="36">
        <v>902</v>
      </c>
      <c r="C486" s="37" t="s">
        <v>311</v>
      </c>
      <c r="D486" s="38">
        <v>3</v>
      </c>
      <c r="E486" s="44" t="s">
        <v>724</v>
      </c>
      <c r="F486" s="36">
        <v>243</v>
      </c>
      <c r="G486" s="40">
        <v>23656395.699999999</v>
      </c>
      <c r="H486" s="40">
        <v>0</v>
      </c>
      <c r="I486" s="120">
        <v>0</v>
      </c>
    </row>
    <row r="487" spans="1:9" ht="25.5" customHeight="1" x14ac:dyDescent="0.25">
      <c r="A487" s="35" t="s">
        <v>312</v>
      </c>
      <c r="B487" s="36">
        <v>902</v>
      </c>
      <c r="C487" s="37" t="s">
        <v>311</v>
      </c>
      <c r="D487" s="38">
        <v>7</v>
      </c>
      <c r="E487" s="121"/>
      <c r="F487" s="36"/>
      <c r="G487" s="40">
        <f>G488+G495</f>
        <v>1030060</v>
      </c>
      <c r="H487" s="40">
        <f t="shared" ref="H487:I487" si="139">H488+H495</f>
        <v>1030060</v>
      </c>
      <c r="I487" s="40">
        <f t="shared" si="139"/>
        <v>1030060</v>
      </c>
    </row>
    <row r="488" spans="1:9" ht="48.75" customHeight="1" x14ac:dyDescent="0.25">
      <c r="A488" s="35" t="s">
        <v>58</v>
      </c>
      <c r="B488" s="36">
        <v>902</v>
      </c>
      <c r="C488" s="37" t="s">
        <v>311</v>
      </c>
      <c r="D488" s="38">
        <v>7</v>
      </c>
      <c r="E488" s="38" t="s">
        <v>59</v>
      </c>
      <c r="F488" s="36"/>
      <c r="G488" s="40">
        <f t="shared" ref="G488:I493" si="140">G489</f>
        <v>130060</v>
      </c>
      <c r="H488" s="40">
        <f t="shared" si="140"/>
        <v>130060</v>
      </c>
      <c r="I488" s="41">
        <f t="shared" si="140"/>
        <v>130060</v>
      </c>
    </row>
    <row r="489" spans="1:9" ht="45" customHeight="1" x14ac:dyDescent="0.25">
      <c r="A489" s="35" t="s">
        <v>60</v>
      </c>
      <c r="B489" s="36">
        <v>902</v>
      </c>
      <c r="C489" s="37" t="s">
        <v>311</v>
      </c>
      <c r="D489" s="38">
        <v>7</v>
      </c>
      <c r="E489" s="38" t="s">
        <v>61</v>
      </c>
      <c r="F489" s="36"/>
      <c r="G489" s="40">
        <f t="shared" si="140"/>
        <v>130060</v>
      </c>
      <c r="H489" s="40">
        <f t="shared" si="140"/>
        <v>130060</v>
      </c>
      <c r="I489" s="41">
        <f t="shared" si="140"/>
        <v>130060</v>
      </c>
    </row>
    <row r="490" spans="1:9" ht="30" x14ac:dyDescent="0.25">
      <c r="A490" s="35" t="s">
        <v>62</v>
      </c>
      <c r="B490" s="36">
        <v>902</v>
      </c>
      <c r="C490" s="37" t="s">
        <v>311</v>
      </c>
      <c r="D490" s="38">
        <v>7</v>
      </c>
      <c r="E490" s="38" t="s">
        <v>63</v>
      </c>
      <c r="F490" s="36"/>
      <c r="G490" s="40">
        <f t="shared" si="140"/>
        <v>130060</v>
      </c>
      <c r="H490" s="40">
        <f t="shared" si="140"/>
        <v>130060</v>
      </c>
      <c r="I490" s="41">
        <f t="shared" si="140"/>
        <v>130060</v>
      </c>
    </row>
    <row r="491" spans="1:9" ht="49.5" customHeight="1" x14ac:dyDescent="0.25">
      <c r="A491" s="35" t="s">
        <v>168</v>
      </c>
      <c r="B491" s="36">
        <v>902</v>
      </c>
      <c r="C491" s="37" t="s">
        <v>311</v>
      </c>
      <c r="D491" s="38">
        <v>7</v>
      </c>
      <c r="E491" s="38" t="s">
        <v>313</v>
      </c>
      <c r="F491" s="36"/>
      <c r="G491" s="40">
        <f t="shared" si="140"/>
        <v>130060</v>
      </c>
      <c r="H491" s="40">
        <f t="shared" si="140"/>
        <v>130060</v>
      </c>
      <c r="I491" s="41">
        <f t="shared" si="140"/>
        <v>130060</v>
      </c>
    </row>
    <row r="492" spans="1:9" ht="36" customHeight="1" x14ac:dyDescent="0.25">
      <c r="A492" s="35" t="s">
        <v>26</v>
      </c>
      <c r="B492" s="36">
        <v>902</v>
      </c>
      <c r="C492" s="37" t="s">
        <v>311</v>
      </c>
      <c r="D492" s="38">
        <v>7</v>
      </c>
      <c r="E492" s="38" t="str">
        <f>E491</f>
        <v>04 1 01 09990</v>
      </c>
      <c r="F492" s="36">
        <v>200</v>
      </c>
      <c r="G492" s="40">
        <f t="shared" si="140"/>
        <v>130060</v>
      </c>
      <c r="H492" s="40">
        <f t="shared" si="140"/>
        <v>130060</v>
      </c>
      <c r="I492" s="41">
        <f t="shared" si="140"/>
        <v>130060</v>
      </c>
    </row>
    <row r="493" spans="1:9" ht="30.75" customHeight="1" x14ac:dyDescent="0.25">
      <c r="A493" s="35" t="s">
        <v>27</v>
      </c>
      <c r="B493" s="36">
        <v>902</v>
      </c>
      <c r="C493" s="37" t="s">
        <v>311</v>
      </c>
      <c r="D493" s="38">
        <v>7</v>
      </c>
      <c r="E493" s="38" t="str">
        <f>E492</f>
        <v>04 1 01 09990</v>
      </c>
      <c r="F493" s="36">
        <v>240</v>
      </c>
      <c r="G493" s="40">
        <f t="shared" si="140"/>
        <v>130060</v>
      </c>
      <c r="H493" s="40">
        <f t="shared" si="140"/>
        <v>130060</v>
      </c>
      <c r="I493" s="41">
        <f t="shared" si="140"/>
        <v>130060</v>
      </c>
    </row>
    <row r="494" spans="1:9" ht="21" customHeight="1" x14ac:dyDescent="0.25">
      <c r="A494" s="35" t="s">
        <v>66</v>
      </c>
      <c r="B494" s="36">
        <v>902</v>
      </c>
      <c r="C494" s="37" t="s">
        <v>311</v>
      </c>
      <c r="D494" s="38">
        <v>7</v>
      </c>
      <c r="E494" s="38" t="str">
        <f>E493</f>
        <v>04 1 01 09990</v>
      </c>
      <c r="F494" s="36">
        <v>244</v>
      </c>
      <c r="G494" s="40">
        <v>130060</v>
      </c>
      <c r="H494" s="40">
        <v>130060</v>
      </c>
      <c r="I494" s="41">
        <v>130060</v>
      </c>
    </row>
    <row r="495" spans="1:9" ht="52.5" customHeight="1" x14ac:dyDescent="0.25">
      <c r="A495" s="35" t="s">
        <v>725</v>
      </c>
      <c r="B495" s="36">
        <v>902</v>
      </c>
      <c r="C495" s="37" t="s">
        <v>311</v>
      </c>
      <c r="D495" s="38">
        <v>7</v>
      </c>
      <c r="E495" s="38" t="s">
        <v>732</v>
      </c>
      <c r="F495" s="36"/>
      <c r="G495" s="40">
        <f t="shared" ref="G495:I500" si="141">G496</f>
        <v>900000</v>
      </c>
      <c r="H495" s="40">
        <f t="shared" si="141"/>
        <v>900000</v>
      </c>
      <c r="I495" s="40">
        <f t="shared" si="141"/>
        <v>900000</v>
      </c>
    </row>
    <row r="496" spans="1:9" ht="21" customHeight="1" x14ac:dyDescent="0.25">
      <c r="A496" s="35" t="s">
        <v>726</v>
      </c>
      <c r="B496" s="36">
        <v>902</v>
      </c>
      <c r="C496" s="37" t="s">
        <v>311</v>
      </c>
      <c r="D496" s="38">
        <v>7</v>
      </c>
      <c r="E496" s="38" t="s">
        <v>733</v>
      </c>
      <c r="F496" s="36"/>
      <c r="G496" s="40">
        <f t="shared" si="141"/>
        <v>900000</v>
      </c>
      <c r="H496" s="40">
        <f t="shared" si="141"/>
        <v>900000</v>
      </c>
      <c r="I496" s="40">
        <f t="shared" si="141"/>
        <v>900000</v>
      </c>
    </row>
    <row r="497" spans="1:9" ht="23.25" customHeight="1" x14ac:dyDescent="0.25">
      <c r="A497" s="35" t="s">
        <v>727</v>
      </c>
      <c r="B497" s="36">
        <v>902</v>
      </c>
      <c r="C497" s="37" t="s">
        <v>311</v>
      </c>
      <c r="D497" s="38">
        <v>7</v>
      </c>
      <c r="E497" s="38" t="s">
        <v>734</v>
      </c>
      <c r="F497" s="36"/>
      <c r="G497" s="40">
        <f t="shared" si="141"/>
        <v>900000</v>
      </c>
      <c r="H497" s="40">
        <f t="shared" si="141"/>
        <v>900000</v>
      </c>
      <c r="I497" s="40">
        <f t="shared" si="141"/>
        <v>900000</v>
      </c>
    </row>
    <row r="498" spans="1:9" ht="52.5" customHeight="1" x14ac:dyDescent="0.25">
      <c r="A498" s="35" t="s">
        <v>728</v>
      </c>
      <c r="B498" s="36">
        <v>902</v>
      </c>
      <c r="C498" s="37" t="s">
        <v>311</v>
      </c>
      <c r="D498" s="38">
        <v>7</v>
      </c>
      <c r="E498" s="38" t="s">
        <v>735</v>
      </c>
      <c r="F498" s="36"/>
      <c r="G498" s="40">
        <f t="shared" si="141"/>
        <v>900000</v>
      </c>
      <c r="H498" s="40">
        <f t="shared" si="141"/>
        <v>900000</v>
      </c>
      <c r="I498" s="40">
        <f t="shared" si="141"/>
        <v>900000</v>
      </c>
    </row>
    <row r="499" spans="1:9" ht="20.25" customHeight="1" x14ac:dyDescent="0.25">
      <c r="A499" s="35" t="s">
        <v>729</v>
      </c>
      <c r="B499" s="36">
        <v>902</v>
      </c>
      <c r="C499" s="37" t="s">
        <v>311</v>
      </c>
      <c r="D499" s="38">
        <v>7</v>
      </c>
      <c r="E499" s="38" t="s">
        <v>735</v>
      </c>
      <c r="F499" s="36">
        <v>200</v>
      </c>
      <c r="G499" s="40">
        <f t="shared" si="141"/>
        <v>900000</v>
      </c>
      <c r="H499" s="40">
        <f t="shared" si="141"/>
        <v>900000</v>
      </c>
      <c r="I499" s="40">
        <f t="shared" si="141"/>
        <v>900000</v>
      </c>
    </row>
    <row r="500" spans="1:9" ht="33" customHeight="1" x14ac:dyDescent="0.25">
      <c r="A500" s="35" t="s">
        <v>730</v>
      </c>
      <c r="B500" s="36">
        <v>902</v>
      </c>
      <c r="C500" s="37" t="s">
        <v>311</v>
      </c>
      <c r="D500" s="38">
        <v>7</v>
      </c>
      <c r="E500" s="38" t="s">
        <v>735</v>
      </c>
      <c r="F500" s="36">
        <v>240</v>
      </c>
      <c r="G500" s="40">
        <f t="shared" si="141"/>
        <v>900000</v>
      </c>
      <c r="H500" s="40">
        <f t="shared" si="141"/>
        <v>900000</v>
      </c>
      <c r="I500" s="40">
        <f t="shared" si="141"/>
        <v>900000</v>
      </c>
    </row>
    <row r="501" spans="1:9" ht="21" customHeight="1" x14ac:dyDescent="0.25">
      <c r="A501" s="35" t="s">
        <v>731</v>
      </c>
      <c r="B501" s="36">
        <v>902</v>
      </c>
      <c r="C501" s="37" t="s">
        <v>311</v>
      </c>
      <c r="D501" s="38">
        <v>7</v>
      </c>
      <c r="E501" s="38" t="s">
        <v>735</v>
      </c>
      <c r="F501" s="36">
        <v>244</v>
      </c>
      <c r="G501" s="40">
        <v>900000</v>
      </c>
      <c r="H501" s="40">
        <v>900000</v>
      </c>
      <c r="I501" s="41">
        <v>900000</v>
      </c>
    </row>
    <row r="502" spans="1:9" ht="22.5" customHeight="1" x14ac:dyDescent="0.25">
      <c r="A502" s="35" t="s">
        <v>323</v>
      </c>
      <c r="B502" s="36">
        <v>902</v>
      </c>
      <c r="C502" s="37" t="s">
        <v>324</v>
      </c>
      <c r="D502" s="38">
        <v>0</v>
      </c>
      <c r="E502" s="38"/>
      <c r="F502" s="36"/>
      <c r="G502" s="40">
        <f t="shared" ref="G502:I541" si="142">G503</f>
        <v>46924703.030000001</v>
      </c>
      <c r="H502" s="40">
        <f t="shared" si="142"/>
        <v>47315943.030000001</v>
      </c>
      <c r="I502" s="41">
        <f t="shared" si="142"/>
        <v>46424863.030000001</v>
      </c>
    </row>
    <row r="503" spans="1:9" ht="20.25" customHeight="1" x14ac:dyDescent="0.25">
      <c r="A503" s="35" t="s">
        <v>325</v>
      </c>
      <c r="B503" s="36">
        <v>902</v>
      </c>
      <c r="C503" s="37" t="s">
        <v>324</v>
      </c>
      <c r="D503" s="38">
        <v>1</v>
      </c>
      <c r="E503" s="38"/>
      <c r="F503" s="36"/>
      <c r="G503" s="40">
        <f>G504+G511+G524</f>
        <v>46924703.030000001</v>
      </c>
      <c r="H503" s="40">
        <f>H504+H511+H524</f>
        <v>47315943.030000001</v>
      </c>
      <c r="I503" s="41">
        <f>I504+I511+I524</f>
        <v>46424863.030000001</v>
      </c>
    </row>
    <row r="504" spans="1:9" ht="49.5" customHeight="1" x14ac:dyDescent="0.25">
      <c r="A504" s="35" t="s">
        <v>58</v>
      </c>
      <c r="B504" s="36">
        <v>902</v>
      </c>
      <c r="C504" s="37" t="s">
        <v>324</v>
      </c>
      <c r="D504" s="38">
        <v>1</v>
      </c>
      <c r="E504" s="38" t="s">
        <v>59</v>
      </c>
      <c r="F504" s="36"/>
      <c r="G504" s="40">
        <f t="shared" ref="G504:I509" si="143">G505</f>
        <v>301240</v>
      </c>
      <c r="H504" s="40">
        <f t="shared" si="143"/>
        <v>356400</v>
      </c>
      <c r="I504" s="41">
        <f t="shared" si="143"/>
        <v>356400</v>
      </c>
    </row>
    <row r="505" spans="1:9" ht="30" x14ac:dyDescent="0.25">
      <c r="A505" s="35" t="s">
        <v>326</v>
      </c>
      <c r="B505" s="36">
        <v>902</v>
      </c>
      <c r="C505" s="37" t="s">
        <v>324</v>
      </c>
      <c r="D505" s="38">
        <v>1</v>
      </c>
      <c r="E505" s="38" t="s">
        <v>191</v>
      </c>
      <c r="F505" s="36"/>
      <c r="G505" s="40">
        <f t="shared" si="143"/>
        <v>301240</v>
      </c>
      <c r="H505" s="40">
        <f t="shared" si="143"/>
        <v>356400</v>
      </c>
      <c r="I505" s="41">
        <f t="shared" si="143"/>
        <v>356400</v>
      </c>
    </row>
    <row r="506" spans="1:9" ht="38.25" customHeight="1" x14ac:dyDescent="0.25">
      <c r="A506" s="35" t="s">
        <v>327</v>
      </c>
      <c r="B506" s="36">
        <v>902</v>
      </c>
      <c r="C506" s="37" t="s">
        <v>324</v>
      </c>
      <c r="D506" s="38">
        <v>1</v>
      </c>
      <c r="E506" s="38" t="s">
        <v>193</v>
      </c>
      <c r="F506" s="36"/>
      <c r="G506" s="40">
        <f t="shared" si="143"/>
        <v>301240</v>
      </c>
      <c r="H506" s="40">
        <f t="shared" si="143"/>
        <v>356400</v>
      </c>
      <c r="I506" s="41">
        <f t="shared" si="143"/>
        <v>356400</v>
      </c>
    </row>
    <row r="507" spans="1:9" ht="53.25" customHeight="1" x14ac:dyDescent="0.25">
      <c r="A507" s="35" t="s">
        <v>168</v>
      </c>
      <c r="B507" s="36">
        <v>902</v>
      </c>
      <c r="C507" s="37" t="s">
        <v>324</v>
      </c>
      <c r="D507" s="38">
        <v>1</v>
      </c>
      <c r="E507" s="38" t="s">
        <v>195</v>
      </c>
      <c r="F507" s="36"/>
      <c r="G507" s="40">
        <f t="shared" si="143"/>
        <v>301240</v>
      </c>
      <c r="H507" s="40">
        <f t="shared" si="143"/>
        <v>356400</v>
      </c>
      <c r="I507" s="41">
        <f t="shared" si="143"/>
        <v>356400</v>
      </c>
    </row>
    <row r="508" spans="1:9" ht="34.5" customHeight="1" x14ac:dyDescent="0.25">
      <c r="A508" s="35" t="s">
        <v>627</v>
      </c>
      <c r="B508" s="36">
        <v>902</v>
      </c>
      <c r="C508" s="37" t="s">
        <v>324</v>
      </c>
      <c r="D508" s="38">
        <v>1</v>
      </c>
      <c r="E508" s="38" t="s">
        <v>195</v>
      </c>
      <c r="F508" s="36">
        <v>600</v>
      </c>
      <c r="G508" s="40">
        <f t="shared" si="143"/>
        <v>301240</v>
      </c>
      <c r="H508" s="40">
        <f t="shared" si="143"/>
        <v>356400</v>
      </c>
      <c r="I508" s="41">
        <f t="shared" si="143"/>
        <v>356400</v>
      </c>
    </row>
    <row r="509" spans="1:9" ht="21.75" customHeight="1" x14ac:dyDescent="0.25">
      <c r="A509" s="35" t="s">
        <v>628</v>
      </c>
      <c r="B509" s="36">
        <v>902</v>
      </c>
      <c r="C509" s="37" t="s">
        <v>324</v>
      </c>
      <c r="D509" s="38">
        <v>1</v>
      </c>
      <c r="E509" s="38" t="s">
        <v>195</v>
      </c>
      <c r="F509" s="36">
        <v>610</v>
      </c>
      <c r="G509" s="40">
        <f t="shared" si="143"/>
        <v>301240</v>
      </c>
      <c r="H509" s="40">
        <f t="shared" si="143"/>
        <v>356400</v>
      </c>
      <c r="I509" s="41">
        <f t="shared" si="143"/>
        <v>356400</v>
      </c>
    </row>
    <row r="510" spans="1:9" ht="19.5" customHeight="1" x14ac:dyDescent="0.25">
      <c r="A510" s="35" t="s">
        <v>629</v>
      </c>
      <c r="B510" s="36">
        <v>902</v>
      </c>
      <c r="C510" s="37" t="s">
        <v>324</v>
      </c>
      <c r="D510" s="38">
        <v>1</v>
      </c>
      <c r="E510" s="38" t="s">
        <v>195</v>
      </c>
      <c r="F510" s="36">
        <v>612</v>
      </c>
      <c r="G510" s="40">
        <v>301240</v>
      </c>
      <c r="H510" s="40">
        <v>356400</v>
      </c>
      <c r="I510" s="41">
        <v>356400</v>
      </c>
    </row>
    <row r="511" spans="1:9" ht="63.75" customHeight="1" x14ac:dyDescent="0.25">
      <c r="A511" s="35" t="s">
        <v>328</v>
      </c>
      <c r="B511" s="36">
        <v>902</v>
      </c>
      <c r="C511" s="37" t="s">
        <v>324</v>
      </c>
      <c r="D511" s="38">
        <v>1</v>
      </c>
      <c r="E511" s="38" t="s">
        <v>163</v>
      </c>
      <c r="F511" s="36"/>
      <c r="G511" s="40">
        <f>G512+G518</f>
        <v>404625</v>
      </c>
      <c r="H511" s="40">
        <f t="shared" ref="H511:I511" si="144">H512+H518</f>
        <v>253625</v>
      </c>
      <c r="I511" s="41">
        <f t="shared" si="144"/>
        <v>253625</v>
      </c>
    </row>
    <row r="512" spans="1:9" ht="42.75" hidden="1" customHeight="1" x14ac:dyDescent="0.25">
      <c r="A512" s="35" t="s">
        <v>668</v>
      </c>
      <c r="B512" s="18">
        <v>902</v>
      </c>
      <c r="C512" s="23" t="s">
        <v>324</v>
      </c>
      <c r="D512" s="28">
        <v>1</v>
      </c>
      <c r="E512" s="28" t="s">
        <v>172</v>
      </c>
      <c r="F512" s="36"/>
      <c r="G512" s="40">
        <f>G513</f>
        <v>0</v>
      </c>
      <c r="H512" s="40">
        <f t="shared" ref="H512:I516" si="145">H513</f>
        <v>0</v>
      </c>
      <c r="I512" s="41">
        <f t="shared" si="145"/>
        <v>0</v>
      </c>
    </row>
    <row r="513" spans="1:9" ht="34.5" hidden="1" customHeight="1" x14ac:dyDescent="0.25">
      <c r="A513" s="35" t="s">
        <v>669</v>
      </c>
      <c r="B513" s="36">
        <v>902</v>
      </c>
      <c r="C513" s="37" t="s">
        <v>324</v>
      </c>
      <c r="D513" s="38">
        <v>1</v>
      </c>
      <c r="E513" s="38" t="s">
        <v>181</v>
      </c>
      <c r="F513" s="36"/>
      <c r="G513" s="40">
        <f>G514</f>
        <v>0</v>
      </c>
      <c r="H513" s="40">
        <f t="shared" si="145"/>
        <v>0</v>
      </c>
      <c r="I513" s="41">
        <f t="shared" si="145"/>
        <v>0</v>
      </c>
    </row>
    <row r="514" spans="1:9" ht="42" hidden="1" customHeight="1" x14ac:dyDescent="0.25">
      <c r="A514" s="35" t="s">
        <v>670</v>
      </c>
      <c r="B514" s="36">
        <v>902</v>
      </c>
      <c r="C514" s="37" t="s">
        <v>324</v>
      </c>
      <c r="D514" s="38">
        <v>1</v>
      </c>
      <c r="E514" s="38" t="s">
        <v>671</v>
      </c>
      <c r="F514" s="36"/>
      <c r="G514" s="40">
        <f>G515</f>
        <v>0</v>
      </c>
      <c r="H514" s="40">
        <f t="shared" si="145"/>
        <v>0</v>
      </c>
      <c r="I514" s="41">
        <f t="shared" si="145"/>
        <v>0</v>
      </c>
    </row>
    <row r="515" spans="1:9" ht="33" hidden="1" customHeight="1" x14ac:dyDescent="0.25">
      <c r="A515" s="35" t="s">
        <v>672</v>
      </c>
      <c r="B515" s="36">
        <v>902</v>
      </c>
      <c r="C515" s="37" t="s">
        <v>324</v>
      </c>
      <c r="D515" s="38">
        <v>1</v>
      </c>
      <c r="E515" s="38" t="s">
        <v>671</v>
      </c>
      <c r="F515" s="36">
        <v>600</v>
      </c>
      <c r="G515" s="40">
        <f>G516</f>
        <v>0</v>
      </c>
      <c r="H515" s="40">
        <f t="shared" si="145"/>
        <v>0</v>
      </c>
      <c r="I515" s="41">
        <f t="shared" si="145"/>
        <v>0</v>
      </c>
    </row>
    <row r="516" spans="1:9" ht="20.25" hidden="1" customHeight="1" x14ac:dyDescent="0.25">
      <c r="A516" s="35" t="s">
        <v>673</v>
      </c>
      <c r="B516" s="36">
        <v>902</v>
      </c>
      <c r="C516" s="37" t="s">
        <v>324</v>
      </c>
      <c r="D516" s="38">
        <v>1</v>
      </c>
      <c r="E516" s="38" t="s">
        <v>671</v>
      </c>
      <c r="F516" s="36">
        <v>610</v>
      </c>
      <c r="G516" s="40">
        <f>G517</f>
        <v>0</v>
      </c>
      <c r="H516" s="40">
        <f t="shared" si="145"/>
        <v>0</v>
      </c>
      <c r="I516" s="41">
        <f t="shared" si="145"/>
        <v>0</v>
      </c>
    </row>
    <row r="517" spans="1:9" ht="23.25" hidden="1" customHeight="1" x14ac:dyDescent="0.25">
      <c r="A517" s="35" t="s">
        <v>674</v>
      </c>
      <c r="B517" s="36">
        <v>902</v>
      </c>
      <c r="C517" s="37" t="s">
        <v>324</v>
      </c>
      <c r="D517" s="38">
        <v>1</v>
      </c>
      <c r="E517" s="38" t="s">
        <v>671</v>
      </c>
      <c r="F517" s="36">
        <v>612</v>
      </c>
      <c r="G517" s="40">
        <v>0</v>
      </c>
      <c r="H517" s="40">
        <v>0</v>
      </c>
      <c r="I517" s="41">
        <v>0</v>
      </c>
    </row>
    <row r="518" spans="1:9" ht="35.25" customHeight="1" x14ac:dyDescent="0.25">
      <c r="A518" s="35" t="s">
        <v>329</v>
      </c>
      <c r="B518" s="36">
        <v>902</v>
      </c>
      <c r="C518" s="37" t="s">
        <v>324</v>
      </c>
      <c r="D518" s="38">
        <v>1</v>
      </c>
      <c r="E518" s="38" t="s">
        <v>184</v>
      </c>
      <c r="F518" s="36"/>
      <c r="G518" s="40">
        <f t="shared" ref="G518:I522" si="146">G519</f>
        <v>404625</v>
      </c>
      <c r="H518" s="40">
        <f t="shared" si="146"/>
        <v>253625</v>
      </c>
      <c r="I518" s="41">
        <f t="shared" si="146"/>
        <v>253625</v>
      </c>
    </row>
    <row r="519" spans="1:9" ht="53.25" customHeight="1" x14ac:dyDescent="0.25">
      <c r="A519" s="35" t="s">
        <v>330</v>
      </c>
      <c r="B519" s="36">
        <v>902</v>
      </c>
      <c r="C519" s="37" t="s">
        <v>324</v>
      </c>
      <c r="D519" s="38">
        <v>1</v>
      </c>
      <c r="E519" s="38" t="s">
        <v>186</v>
      </c>
      <c r="F519" s="36"/>
      <c r="G519" s="40">
        <f t="shared" si="146"/>
        <v>404625</v>
      </c>
      <c r="H519" s="40">
        <f t="shared" si="146"/>
        <v>253625</v>
      </c>
      <c r="I519" s="41">
        <f t="shared" si="146"/>
        <v>253625</v>
      </c>
    </row>
    <row r="520" spans="1:9" ht="48" customHeight="1" x14ac:dyDescent="0.25">
      <c r="A520" s="35" t="s">
        <v>331</v>
      </c>
      <c r="B520" s="36">
        <v>902</v>
      </c>
      <c r="C520" s="37" t="s">
        <v>324</v>
      </c>
      <c r="D520" s="38">
        <v>1</v>
      </c>
      <c r="E520" s="38" t="s">
        <v>187</v>
      </c>
      <c r="F520" s="36"/>
      <c r="G520" s="40">
        <f t="shared" si="146"/>
        <v>404625</v>
      </c>
      <c r="H520" s="40">
        <f t="shared" si="146"/>
        <v>253625</v>
      </c>
      <c r="I520" s="41">
        <f t="shared" si="146"/>
        <v>253625</v>
      </c>
    </row>
    <row r="521" spans="1:9" ht="30.75" customHeight="1" x14ac:dyDescent="0.25">
      <c r="A521" s="35" t="s">
        <v>627</v>
      </c>
      <c r="B521" s="36">
        <v>902</v>
      </c>
      <c r="C521" s="37" t="s">
        <v>324</v>
      </c>
      <c r="D521" s="38">
        <v>1</v>
      </c>
      <c r="E521" s="38" t="s">
        <v>187</v>
      </c>
      <c r="F521" s="36">
        <v>600</v>
      </c>
      <c r="G521" s="40">
        <f t="shared" si="146"/>
        <v>404625</v>
      </c>
      <c r="H521" s="40">
        <f t="shared" si="146"/>
        <v>253625</v>
      </c>
      <c r="I521" s="41">
        <f t="shared" si="146"/>
        <v>253625</v>
      </c>
    </row>
    <row r="522" spans="1:9" ht="25.5" customHeight="1" x14ac:dyDescent="0.25">
      <c r="A522" s="35" t="s">
        <v>628</v>
      </c>
      <c r="B522" s="36">
        <v>902</v>
      </c>
      <c r="C522" s="37" t="s">
        <v>324</v>
      </c>
      <c r="D522" s="38">
        <v>1</v>
      </c>
      <c r="E522" s="38" t="s">
        <v>187</v>
      </c>
      <c r="F522" s="36">
        <v>610</v>
      </c>
      <c r="G522" s="40">
        <f t="shared" si="146"/>
        <v>404625</v>
      </c>
      <c r="H522" s="40">
        <f t="shared" si="146"/>
        <v>253625</v>
      </c>
      <c r="I522" s="41">
        <f t="shared" si="146"/>
        <v>253625</v>
      </c>
    </row>
    <row r="523" spans="1:9" ht="20.25" customHeight="1" x14ac:dyDescent="0.25">
      <c r="A523" s="35" t="s">
        <v>629</v>
      </c>
      <c r="B523" s="36">
        <v>902</v>
      </c>
      <c r="C523" s="37" t="s">
        <v>324</v>
      </c>
      <c r="D523" s="38">
        <v>1</v>
      </c>
      <c r="E523" s="38" t="s">
        <v>187</v>
      </c>
      <c r="F523" s="36">
        <v>612</v>
      </c>
      <c r="G523" s="40">
        <v>404625</v>
      </c>
      <c r="H523" s="40">
        <v>253625</v>
      </c>
      <c r="I523" s="41">
        <v>253625</v>
      </c>
    </row>
    <row r="524" spans="1:9" ht="29.25" customHeight="1" x14ac:dyDescent="0.25">
      <c r="A524" s="35" t="s">
        <v>332</v>
      </c>
      <c r="B524" s="36">
        <v>902</v>
      </c>
      <c r="C524" s="37" t="s">
        <v>324</v>
      </c>
      <c r="D524" s="38">
        <v>1</v>
      </c>
      <c r="E524" s="38" t="s">
        <v>333</v>
      </c>
      <c r="F524" s="36"/>
      <c r="G524" s="40">
        <f>G525+G535+G548+G556+G564</f>
        <v>46218838.030000001</v>
      </c>
      <c r="H524" s="40">
        <f t="shared" ref="H524:I524" si="147">H525+H535+H548+H556+H564</f>
        <v>46705918.030000001</v>
      </c>
      <c r="I524" s="40">
        <f t="shared" si="147"/>
        <v>45814838.030000001</v>
      </c>
    </row>
    <row r="525" spans="1:9" ht="20.25" customHeight="1" x14ac:dyDescent="0.25">
      <c r="A525" s="35" t="s">
        <v>334</v>
      </c>
      <c r="B525" s="36">
        <v>902</v>
      </c>
      <c r="C525" s="37" t="s">
        <v>324</v>
      </c>
      <c r="D525" s="38">
        <v>1</v>
      </c>
      <c r="E525" s="38" t="s">
        <v>335</v>
      </c>
      <c r="F525" s="36"/>
      <c r="G525" s="40">
        <f>G526+G530</f>
        <v>12196768</v>
      </c>
      <c r="H525" s="40">
        <f>H526+H530</f>
        <v>12047768</v>
      </c>
      <c r="I525" s="41">
        <f>I526+I530</f>
        <v>12047768</v>
      </c>
    </row>
    <row r="526" spans="1:9" ht="45" x14ac:dyDescent="0.25">
      <c r="A526" s="35" t="s">
        <v>331</v>
      </c>
      <c r="B526" s="36">
        <v>902</v>
      </c>
      <c r="C526" s="37" t="s">
        <v>324</v>
      </c>
      <c r="D526" s="38">
        <v>1</v>
      </c>
      <c r="E526" s="38" t="s">
        <v>336</v>
      </c>
      <c r="F526" s="36"/>
      <c r="G526" s="40">
        <f>G527</f>
        <v>149000</v>
      </c>
      <c r="H526" s="40">
        <f t="shared" ref="H526:I527" si="148">H527</f>
        <v>0</v>
      </c>
      <c r="I526" s="41">
        <f t="shared" si="148"/>
        <v>0</v>
      </c>
    </row>
    <row r="527" spans="1:9" ht="30" customHeight="1" x14ac:dyDescent="0.25">
      <c r="A527" s="35" t="s">
        <v>627</v>
      </c>
      <c r="B527" s="36">
        <v>902</v>
      </c>
      <c r="C527" s="37" t="s">
        <v>324</v>
      </c>
      <c r="D527" s="38">
        <v>1</v>
      </c>
      <c r="E527" s="38" t="s">
        <v>336</v>
      </c>
      <c r="F527" s="36">
        <v>600</v>
      </c>
      <c r="G527" s="40">
        <f>G528</f>
        <v>149000</v>
      </c>
      <c r="H527" s="40">
        <f t="shared" si="148"/>
        <v>0</v>
      </c>
      <c r="I527" s="41">
        <f t="shared" si="148"/>
        <v>0</v>
      </c>
    </row>
    <row r="528" spans="1:9" ht="24" customHeight="1" x14ac:dyDescent="0.25">
      <c r="A528" s="35" t="s">
        <v>628</v>
      </c>
      <c r="B528" s="36">
        <v>902</v>
      </c>
      <c r="C528" s="37" t="s">
        <v>324</v>
      </c>
      <c r="D528" s="38">
        <v>1</v>
      </c>
      <c r="E528" s="38" t="s">
        <v>336</v>
      </c>
      <c r="F528" s="36">
        <v>610</v>
      </c>
      <c r="G528" s="40">
        <f>G529</f>
        <v>149000</v>
      </c>
      <c r="H528" s="40">
        <f>H529</f>
        <v>0</v>
      </c>
      <c r="I528" s="41">
        <f>I529</f>
        <v>0</v>
      </c>
    </row>
    <row r="529" spans="1:9" ht="18.75" customHeight="1" x14ac:dyDescent="0.25">
      <c r="A529" s="35" t="s">
        <v>629</v>
      </c>
      <c r="B529" s="36">
        <v>902</v>
      </c>
      <c r="C529" s="37" t="s">
        <v>324</v>
      </c>
      <c r="D529" s="38">
        <v>1</v>
      </c>
      <c r="E529" s="38" t="s">
        <v>336</v>
      </c>
      <c r="F529" s="36">
        <v>612</v>
      </c>
      <c r="G529" s="40">
        <v>149000</v>
      </c>
      <c r="H529" s="40">
        <v>0</v>
      </c>
      <c r="I529" s="41">
        <v>0</v>
      </c>
    </row>
    <row r="530" spans="1:9" ht="18.75" customHeight="1" x14ac:dyDescent="0.25">
      <c r="A530" s="35" t="s">
        <v>631</v>
      </c>
      <c r="B530" s="36">
        <v>902</v>
      </c>
      <c r="C530" s="37" t="s">
        <v>324</v>
      </c>
      <c r="D530" s="38">
        <v>1</v>
      </c>
      <c r="E530" s="38" t="s">
        <v>630</v>
      </c>
      <c r="F530" s="36"/>
      <c r="G530" s="40">
        <f>G531</f>
        <v>12047768</v>
      </c>
      <c r="H530" s="40">
        <f t="shared" ref="H530:I531" si="149">H531</f>
        <v>12047768</v>
      </c>
      <c r="I530" s="41">
        <f t="shared" si="149"/>
        <v>12047768</v>
      </c>
    </row>
    <row r="531" spans="1:9" ht="33" customHeight="1" x14ac:dyDescent="0.25">
      <c r="A531" s="35" t="s">
        <v>627</v>
      </c>
      <c r="B531" s="36">
        <v>902</v>
      </c>
      <c r="C531" s="37" t="s">
        <v>324</v>
      </c>
      <c r="D531" s="38">
        <v>1</v>
      </c>
      <c r="E531" s="38" t="s">
        <v>630</v>
      </c>
      <c r="F531" s="36">
        <v>600</v>
      </c>
      <c r="G531" s="40">
        <f>G532</f>
        <v>12047768</v>
      </c>
      <c r="H531" s="40">
        <f t="shared" si="149"/>
        <v>12047768</v>
      </c>
      <c r="I531" s="41">
        <f t="shared" si="149"/>
        <v>12047768</v>
      </c>
    </row>
    <row r="532" spans="1:9" ht="21" customHeight="1" x14ac:dyDescent="0.25">
      <c r="A532" s="35" t="s">
        <v>628</v>
      </c>
      <c r="B532" s="36">
        <v>902</v>
      </c>
      <c r="C532" s="37" t="s">
        <v>324</v>
      </c>
      <c r="D532" s="38">
        <v>1</v>
      </c>
      <c r="E532" s="38" t="s">
        <v>630</v>
      </c>
      <c r="F532" s="36">
        <v>610</v>
      </c>
      <c r="G532" s="40">
        <f>G533+G534</f>
        <v>12047768</v>
      </c>
      <c r="H532" s="40">
        <f t="shared" ref="H532:I532" si="150">H533+H534</f>
        <v>12047768</v>
      </c>
      <c r="I532" s="41">
        <f t="shared" si="150"/>
        <v>12047768</v>
      </c>
    </row>
    <row r="533" spans="1:9" ht="50.25" customHeight="1" x14ac:dyDescent="0.25">
      <c r="A533" s="35" t="s">
        <v>632</v>
      </c>
      <c r="B533" s="36">
        <v>902</v>
      </c>
      <c r="C533" s="37" t="s">
        <v>324</v>
      </c>
      <c r="D533" s="38">
        <v>1</v>
      </c>
      <c r="E533" s="38" t="s">
        <v>630</v>
      </c>
      <c r="F533" s="36">
        <v>611</v>
      </c>
      <c r="G533" s="40">
        <v>11977768</v>
      </c>
      <c r="H533" s="40">
        <v>11977768</v>
      </c>
      <c r="I533" s="41">
        <v>11977768</v>
      </c>
    </row>
    <row r="534" spans="1:9" ht="18" customHeight="1" x14ac:dyDescent="0.25">
      <c r="A534" s="35" t="s">
        <v>629</v>
      </c>
      <c r="B534" s="36">
        <v>902</v>
      </c>
      <c r="C534" s="37" t="s">
        <v>324</v>
      </c>
      <c r="D534" s="38">
        <v>1</v>
      </c>
      <c r="E534" s="38" t="s">
        <v>630</v>
      </c>
      <c r="F534" s="36">
        <v>612</v>
      </c>
      <c r="G534" s="40">
        <v>70000</v>
      </c>
      <c r="H534" s="40">
        <v>70000</v>
      </c>
      <c r="I534" s="41">
        <v>70000</v>
      </c>
    </row>
    <row r="535" spans="1:9" ht="20.25" customHeight="1" x14ac:dyDescent="0.25">
      <c r="A535" s="35" t="s">
        <v>338</v>
      </c>
      <c r="B535" s="36">
        <v>902</v>
      </c>
      <c r="C535" s="37" t="s">
        <v>324</v>
      </c>
      <c r="D535" s="38">
        <v>1</v>
      </c>
      <c r="E535" s="38" t="s">
        <v>339</v>
      </c>
      <c r="F535" s="36"/>
      <c r="G535" s="40">
        <f>G536+G543</f>
        <v>8147286.0300000003</v>
      </c>
      <c r="H535" s="61">
        <f>H536+H543</f>
        <v>7496286.0300000003</v>
      </c>
      <c r="I535" s="41">
        <f>I536+I543</f>
        <v>7414686.0300000003</v>
      </c>
    </row>
    <row r="536" spans="1:9" ht="51.75" customHeight="1" x14ac:dyDescent="0.25">
      <c r="A536" s="35" t="s">
        <v>331</v>
      </c>
      <c r="B536" s="36">
        <v>902</v>
      </c>
      <c r="C536" s="37" t="s">
        <v>324</v>
      </c>
      <c r="D536" s="38">
        <v>1</v>
      </c>
      <c r="E536" s="38" t="s">
        <v>340</v>
      </c>
      <c r="F536" s="36"/>
      <c r="G536" s="40">
        <f>G540</f>
        <v>732600</v>
      </c>
      <c r="H536" s="40">
        <f>H537</f>
        <v>81600</v>
      </c>
      <c r="I536" s="41">
        <f>I540</f>
        <v>0</v>
      </c>
    </row>
    <row r="537" spans="1:9" ht="21" customHeight="1" x14ac:dyDescent="0.25">
      <c r="A537" s="35" t="s">
        <v>676</v>
      </c>
      <c r="B537" s="36">
        <v>902</v>
      </c>
      <c r="C537" s="37" t="s">
        <v>324</v>
      </c>
      <c r="D537" s="38">
        <v>1</v>
      </c>
      <c r="E537" s="38" t="s">
        <v>340</v>
      </c>
      <c r="F537" s="36">
        <v>200</v>
      </c>
      <c r="G537" s="40"/>
      <c r="H537" s="40">
        <f>H538</f>
        <v>81600</v>
      </c>
      <c r="I537" s="41"/>
    </row>
    <row r="538" spans="1:9" ht="36" customHeight="1" x14ac:dyDescent="0.25">
      <c r="A538" s="35" t="s">
        <v>675</v>
      </c>
      <c r="B538" s="36">
        <v>902</v>
      </c>
      <c r="C538" s="37" t="s">
        <v>324</v>
      </c>
      <c r="D538" s="38">
        <v>1</v>
      </c>
      <c r="E538" s="38" t="s">
        <v>340</v>
      </c>
      <c r="F538" s="36">
        <v>240</v>
      </c>
      <c r="G538" s="40"/>
      <c r="H538" s="40">
        <f>H539</f>
        <v>81600</v>
      </c>
      <c r="I538" s="41"/>
    </row>
    <row r="539" spans="1:9" ht="20.25" customHeight="1" x14ac:dyDescent="0.25">
      <c r="A539" s="35" t="s">
        <v>134</v>
      </c>
      <c r="B539" s="36">
        <v>902</v>
      </c>
      <c r="C539" s="37" t="s">
        <v>324</v>
      </c>
      <c r="D539" s="38">
        <v>1</v>
      </c>
      <c r="E539" s="38" t="s">
        <v>340</v>
      </c>
      <c r="F539" s="36">
        <v>244</v>
      </c>
      <c r="G539" s="40"/>
      <c r="H539" s="40">
        <v>81600</v>
      </c>
      <c r="I539" s="41"/>
    </row>
    <row r="540" spans="1:9" ht="39.75" customHeight="1" x14ac:dyDescent="0.25">
      <c r="A540" s="35" t="s">
        <v>627</v>
      </c>
      <c r="B540" s="36">
        <v>902</v>
      </c>
      <c r="C540" s="37" t="s">
        <v>324</v>
      </c>
      <c r="D540" s="38">
        <v>1</v>
      </c>
      <c r="E540" s="38" t="s">
        <v>340</v>
      </c>
      <c r="F540" s="36">
        <v>600</v>
      </c>
      <c r="G540" s="40">
        <f t="shared" si="142"/>
        <v>732600</v>
      </c>
      <c r="H540" s="40">
        <f t="shared" si="142"/>
        <v>0</v>
      </c>
      <c r="I540" s="41">
        <f t="shared" si="142"/>
        <v>0</v>
      </c>
    </row>
    <row r="541" spans="1:9" ht="22.5" customHeight="1" x14ac:dyDescent="0.25">
      <c r="A541" s="35" t="s">
        <v>628</v>
      </c>
      <c r="B541" s="36">
        <v>902</v>
      </c>
      <c r="C541" s="37" t="s">
        <v>324</v>
      </c>
      <c r="D541" s="38">
        <v>1</v>
      </c>
      <c r="E541" s="38" t="s">
        <v>340</v>
      </c>
      <c r="F541" s="36">
        <v>610</v>
      </c>
      <c r="G541" s="40">
        <f t="shared" si="142"/>
        <v>732600</v>
      </c>
      <c r="H541" s="40">
        <f t="shared" si="142"/>
        <v>0</v>
      </c>
      <c r="I541" s="41">
        <f t="shared" si="142"/>
        <v>0</v>
      </c>
    </row>
    <row r="542" spans="1:9" ht="22.5" customHeight="1" x14ac:dyDescent="0.25">
      <c r="A542" s="35" t="s">
        <v>629</v>
      </c>
      <c r="B542" s="36">
        <v>902</v>
      </c>
      <c r="C542" s="37" t="s">
        <v>324</v>
      </c>
      <c r="D542" s="38">
        <v>1</v>
      </c>
      <c r="E542" s="38" t="s">
        <v>340</v>
      </c>
      <c r="F542" s="36">
        <v>612</v>
      </c>
      <c r="G542" s="40">
        <v>732600</v>
      </c>
      <c r="H542" s="40">
        <v>0</v>
      </c>
      <c r="I542" s="41">
        <v>0</v>
      </c>
    </row>
    <row r="543" spans="1:9" ht="30.75" customHeight="1" x14ac:dyDescent="0.25">
      <c r="A543" s="35" t="s">
        <v>337</v>
      </c>
      <c r="B543" s="36">
        <v>902</v>
      </c>
      <c r="C543" s="37" t="s">
        <v>324</v>
      </c>
      <c r="D543" s="38">
        <v>1</v>
      </c>
      <c r="E543" s="38" t="s">
        <v>633</v>
      </c>
      <c r="F543" s="36"/>
      <c r="G543" s="40">
        <f>G544</f>
        <v>7414686.0300000003</v>
      </c>
      <c r="H543" s="40">
        <f t="shared" ref="H543:I544" si="151">H544</f>
        <v>7414686.0300000003</v>
      </c>
      <c r="I543" s="41">
        <f t="shared" si="151"/>
        <v>7414686.0300000003</v>
      </c>
    </row>
    <row r="544" spans="1:9" ht="33.75" customHeight="1" x14ac:dyDescent="0.25">
      <c r="A544" s="35" t="s">
        <v>627</v>
      </c>
      <c r="B544" s="36">
        <v>902</v>
      </c>
      <c r="C544" s="37" t="s">
        <v>324</v>
      </c>
      <c r="D544" s="38">
        <v>1</v>
      </c>
      <c r="E544" s="38" t="s">
        <v>633</v>
      </c>
      <c r="F544" s="36">
        <v>600</v>
      </c>
      <c r="G544" s="40">
        <f>G545</f>
        <v>7414686.0300000003</v>
      </c>
      <c r="H544" s="40">
        <f t="shared" si="151"/>
        <v>7414686.0300000003</v>
      </c>
      <c r="I544" s="41">
        <f t="shared" si="151"/>
        <v>7414686.0300000003</v>
      </c>
    </row>
    <row r="545" spans="1:9" ht="19.5" customHeight="1" x14ac:dyDescent="0.25">
      <c r="A545" s="35" t="s">
        <v>628</v>
      </c>
      <c r="B545" s="36">
        <v>902</v>
      </c>
      <c r="C545" s="37" t="s">
        <v>324</v>
      </c>
      <c r="D545" s="38">
        <v>1</v>
      </c>
      <c r="E545" s="38" t="s">
        <v>633</v>
      </c>
      <c r="F545" s="36">
        <v>610</v>
      </c>
      <c r="G545" s="40">
        <f>G546+G547</f>
        <v>7414686.0300000003</v>
      </c>
      <c r="H545" s="40">
        <f t="shared" ref="H545:I545" si="152">H546+H547</f>
        <v>7414686.0300000003</v>
      </c>
      <c r="I545" s="41">
        <f t="shared" si="152"/>
        <v>7414686.0300000003</v>
      </c>
    </row>
    <row r="546" spans="1:9" ht="50.25" customHeight="1" x14ac:dyDescent="0.25">
      <c r="A546" s="35" t="s">
        <v>632</v>
      </c>
      <c r="B546" s="36">
        <v>902</v>
      </c>
      <c r="C546" s="37" t="s">
        <v>324</v>
      </c>
      <c r="D546" s="38">
        <v>1</v>
      </c>
      <c r="E546" s="38" t="s">
        <v>633</v>
      </c>
      <c r="F546" s="36">
        <v>611</v>
      </c>
      <c r="G546" s="40">
        <v>7270686.0300000003</v>
      </c>
      <c r="H546" s="40">
        <v>7270686.0300000003</v>
      </c>
      <c r="I546" s="41">
        <v>7270686.0300000003</v>
      </c>
    </row>
    <row r="547" spans="1:9" ht="22.5" customHeight="1" x14ac:dyDescent="0.25">
      <c r="A547" s="35" t="s">
        <v>629</v>
      </c>
      <c r="B547" s="36">
        <v>902</v>
      </c>
      <c r="C547" s="37" t="s">
        <v>324</v>
      </c>
      <c r="D547" s="38">
        <v>1</v>
      </c>
      <c r="E547" s="38" t="s">
        <v>633</v>
      </c>
      <c r="F547" s="36">
        <v>612</v>
      </c>
      <c r="G547" s="40">
        <v>144000</v>
      </c>
      <c r="H547" s="40">
        <v>144000</v>
      </c>
      <c r="I547" s="41">
        <v>144000</v>
      </c>
    </row>
    <row r="548" spans="1:9" ht="38.25" customHeight="1" x14ac:dyDescent="0.25">
      <c r="A548" s="45" t="s">
        <v>341</v>
      </c>
      <c r="B548" s="36">
        <v>902</v>
      </c>
      <c r="C548" s="37" t="s">
        <v>324</v>
      </c>
      <c r="D548" s="38">
        <v>1</v>
      </c>
      <c r="E548" s="38" t="s">
        <v>342</v>
      </c>
      <c r="F548" s="36"/>
      <c r="G548" s="40">
        <f>G549</f>
        <v>622000</v>
      </c>
      <c r="H548" s="40">
        <f t="shared" ref="H548:I548" si="153">H549</f>
        <v>437000</v>
      </c>
      <c r="I548" s="40">
        <f t="shared" si="153"/>
        <v>331000</v>
      </c>
    </row>
    <row r="549" spans="1:9" ht="52.5" customHeight="1" x14ac:dyDescent="0.25">
      <c r="A549" s="45" t="s">
        <v>168</v>
      </c>
      <c r="B549" s="36">
        <v>902</v>
      </c>
      <c r="C549" s="37" t="s">
        <v>324</v>
      </c>
      <c r="D549" s="38">
        <v>1</v>
      </c>
      <c r="E549" s="38" t="s">
        <v>343</v>
      </c>
      <c r="F549" s="36"/>
      <c r="G549" s="40">
        <f>G553+G550</f>
        <v>622000</v>
      </c>
      <c r="H549" s="40">
        <f>H553</f>
        <v>437000</v>
      </c>
      <c r="I549" s="41">
        <f>I553</f>
        <v>331000</v>
      </c>
    </row>
    <row r="550" spans="1:9" ht="21.75" customHeight="1" x14ac:dyDescent="0.25">
      <c r="A550" s="45" t="s">
        <v>676</v>
      </c>
      <c r="B550" s="36">
        <v>902</v>
      </c>
      <c r="C550" s="37" t="s">
        <v>324</v>
      </c>
      <c r="D550" s="38">
        <v>1</v>
      </c>
      <c r="E550" s="38" t="s">
        <v>343</v>
      </c>
      <c r="F550" s="36">
        <v>200</v>
      </c>
      <c r="G550" s="40">
        <f>G551</f>
        <v>100000</v>
      </c>
      <c r="H550" s="40">
        <f t="shared" ref="H550:I550" si="154">H551</f>
        <v>0</v>
      </c>
      <c r="I550" s="40">
        <f t="shared" si="154"/>
        <v>0</v>
      </c>
    </row>
    <row r="551" spans="1:9" ht="36" customHeight="1" x14ac:dyDescent="0.25">
      <c r="A551" s="45" t="s">
        <v>675</v>
      </c>
      <c r="B551" s="36">
        <v>902</v>
      </c>
      <c r="C551" s="37" t="s">
        <v>324</v>
      </c>
      <c r="D551" s="38">
        <v>1</v>
      </c>
      <c r="E551" s="38" t="s">
        <v>343</v>
      </c>
      <c r="F551" s="36">
        <v>240</v>
      </c>
      <c r="G551" s="40">
        <f>G552</f>
        <v>100000</v>
      </c>
      <c r="H551" s="40">
        <f t="shared" ref="H551:I551" si="155">H552</f>
        <v>0</v>
      </c>
      <c r="I551" s="40">
        <f t="shared" si="155"/>
        <v>0</v>
      </c>
    </row>
    <row r="552" spans="1:9" ht="20.25" customHeight="1" x14ac:dyDescent="0.25">
      <c r="A552" s="45" t="s">
        <v>134</v>
      </c>
      <c r="B552" s="36">
        <v>902</v>
      </c>
      <c r="C552" s="37" t="s">
        <v>324</v>
      </c>
      <c r="D552" s="38">
        <v>1</v>
      </c>
      <c r="E552" s="38" t="s">
        <v>343</v>
      </c>
      <c r="F552" s="36">
        <v>244</v>
      </c>
      <c r="G552" s="40">
        <v>100000</v>
      </c>
      <c r="H552" s="40">
        <v>0</v>
      </c>
      <c r="I552" s="41">
        <v>0</v>
      </c>
    </row>
    <row r="553" spans="1:9" ht="35.25" customHeight="1" x14ac:dyDescent="0.25">
      <c r="A553" s="35" t="s">
        <v>627</v>
      </c>
      <c r="B553" s="36">
        <v>902</v>
      </c>
      <c r="C553" s="37" t="s">
        <v>324</v>
      </c>
      <c r="D553" s="38">
        <v>1</v>
      </c>
      <c r="E553" s="38" t="s">
        <v>343</v>
      </c>
      <c r="F553" s="36">
        <v>600</v>
      </c>
      <c r="G553" s="40">
        <f>G554</f>
        <v>522000</v>
      </c>
      <c r="H553" s="40">
        <f t="shared" ref="H553:I554" si="156">H554</f>
        <v>437000</v>
      </c>
      <c r="I553" s="41">
        <f t="shared" si="156"/>
        <v>331000</v>
      </c>
    </row>
    <row r="554" spans="1:9" ht="19.5" customHeight="1" x14ac:dyDescent="0.25">
      <c r="A554" s="35" t="s">
        <v>628</v>
      </c>
      <c r="B554" s="36">
        <v>902</v>
      </c>
      <c r="C554" s="37" t="s">
        <v>324</v>
      </c>
      <c r="D554" s="38">
        <v>1</v>
      </c>
      <c r="E554" s="38" t="s">
        <v>343</v>
      </c>
      <c r="F554" s="36">
        <v>610</v>
      </c>
      <c r="G554" s="40">
        <f>G555</f>
        <v>522000</v>
      </c>
      <c r="H554" s="40">
        <f t="shared" si="156"/>
        <v>437000</v>
      </c>
      <c r="I554" s="41">
        <f t="shared" si="156"/>
        <v>331000</v>
      </c>
    </row>
    <row r="555" spans="1:9" ht="21.75" customHeight="1" x14ac:dyDescent="0.25">
      <c r="A555" s="35" t="s">
        <v>629</v>
      </c>
      <c r="B555" s="36">
        <v>902</v>
      </c>
      <c r="C555" s="37" t="s">
        <v>324</v>
      </c>
      <c r="D555" s="38">
        <v>1</v>
      </c>
      <c r="E555" s="38" t="s">
        <v>343</v>
      </c>
      <c r="F555" s="36">
        <v>612</v>
      </c>
      <c r="G555" s="40">
        <v>522000</v>
      </c>
      <c r="H555" s="40">
        <v>437000</v>
      </c>
      <c r="I555" s="41">
        <v>331000</v>
      </c>
    </row>
    <row r="556" spans="1:9" ht="45.75" customHeight="1" x14ac:dyDescent="0.25">
      <c r="A556" s="45" t="s">
        <v>346</v>
      </c>
      <c r="B556" s="36">
        <v>902</v>
      </c>
      <c r="C556" s="37" t="s">
        <v>324</v>
      </c>
      <c r="D556" s="38">
        <v>1</v>
      </c>
      <c r="E556" s="38" t="s">
        <v>347</v>
      </c>
      <c r="F556" s="36"/>
      <c r="G556" s="24">
        <f>G557</f>
        <v>2114800</v>
      </c>
      <c r="H556" s="40">
        <f>H557</f>
        <v>3586880</v>
      </c>
      <c r="I556" s="41">
        <f t="shared" ref="H556:I562" si="157">I557</f>
        <v>2883400</v>
      </c>
    </row>
    <row r="557" spans="1:9" ht="48.75" customHeight="1" x14ac:dyDescent="0.25">
      <c r="A557" s="45" t="s">
        <v>168</v>
      </c>
      <c r="B557" s="36">
        <v>902</v>
      </c>
      <c r="C557" s="37" t="s">
        <v>324</v>
      </c>
      <c r="D557" s="38">
        <v>1</v>
      </c>
      <c r="E557" s="38" t="s">
        <v>348</v>
      </c>
      <c r="F557" s="18"/>
      <c r="G557" s="24">
        <f>G558+G561</f>
        <v>2114800</v>
      </c>
      <c r="H557" s="24">
        <f t="shared" ref="H557:I557" si="158">H558+H561</f>
        <v>3586880</v>
      </c>
      <c r="I557" s="24">
        <f t="shared" si="158"/>
        <v>2883400</v>
      </c>
    </row>
    <row r="558" spans="1:9" ht="18" customHeight="1" x14ac:dyDescent="0.25">
      <c r="A558" s="45" t="s">
        <v>676</v>
      </c>
      <c r="B558" s="36">
        <v>902</v>
      </c>
      <c r="C558" s="37" t="s">
        <v>324</v>
      </c>
      <c r="D558" s="38">
        <v>1</v>
      </c>
      <c r="E558" s="38" t="s">
        <v>348</v>
      </c>
      <c r="F558" s="18">
        <v>200</v>
      </c>
      <c r="G558" s="24">
        <f>G559</f>
        <v>61800</v>
      </c>
      <c r="H558" s="40">
        <f t="shared" ref="H558:I559" si="159">H559</f>
        <v>165880</v>
      </c>
      <c r="I558" s="41">
        <f t="shared" si="159"/>
        <v>82400</v>
      </c>
    </row>
    <row r="559" spans="1:9" ht="30.75" customHeight="1" x14ac:dyDescent="0.25">
      <c r="A559" s="45" t="s">
        <v>675</v>
      </c>
      <c r="B559" s="36">
        <v>902</v>
      </c>
      <c r="C559" s="37" t="s">
        <v>324</v>
      </c>
      <c r="D559" s="38">
        <v>1</v>
      </c>
      <c r="E559" s="38" t="s">
        <v>348</v>
      </c>
      <c r="F559" s="18">
        <v>240</v>
      </c>
      <c r="G559" s="24">
        <f>G560</f>
        <v>61800</v>
      </c>
      <c r="H559" s="40">
        <f t="shared" si="159"/>
        <v>165880</v>
      </c>
      <c r="I559" s="41">
        <f t="shared" si="159"/>
        <v>82400</v>
      </c>
    </row>
    <row r="560" spans="1:9" ht="18.75" customHeight="1" x14ac:dyDescent="0.25">
      <c r="A560" s="45" t="s">
        <v>134</v>
      </c>
      <c r="B560" s="36">
        <v>902</v>
      </c>
      <c r="C560" s="37" t="s">
        <v>324</v>
      </c>
      <c r="D560" s="38">
        <v>1</v>
      </c>
      <c r="E560" s="38" t="s">
        <v>348</v>
      </c>
      <c r="F560" s="18">
        <v>244</v>
      </c>
      <c r="G560" s="24">
        <v>61800</v>
      </c>
      <c r="H560" s="40">
        <v>165880</v>
      </c>
      <c r="I560" s="41">
        <v>82400</v>
      </c>
    </row>
    <row r="561" spans="1:9" ht="33.75" customHeight="1" x14ac:dyDescent="0.25">
      <c r="A561" s="45" t="s">
        <v>627</v>
      </c>
      <c r="B561" s="36">
        <v>902</v>
      </c>
      <c r="C561" s="37" t="s">
        <v>324</v>
      </c>
      <c r="D561" s="38">
        <v>1</v>
      </c>
      <c r="E561" s="38" t="s">
        <v>348</v>
      </c>
      <c r="F561" s="18">
        <v>600</v>
      </c>
      <c r="G561" s="24">
        <f>G562</f>
        <v>2053000</v>
      </c>
      <c r="H561" s="40">
        <f t="shared" si="157"/>
        <v>3421000</v>
      </c>
      <c r="I561" s="41">
        <f t="shared" si="157"/>
        <v>2801000</v>
      </c>
    </row>
    <row r="562" spans="1:9" ht="20.25" customHeight="1" x14ac:dyDescent="0.25">
      <c r="A562" s="45" t="s">
        <v>628</v>
      </c>
      <c r="B562" s="36">
        <v>902</v>
      </c>
      <c r="C562" s="37" t="s">
        <v>324</v>
      </c>
      <c r="D562" s="38">
        <v>1</v>
      </c>
      <c r="E562" s="38" t="s">
        <v>348</v>
      </c>
      <c r="F562" s="18">
        <v>610</v>
      </c>
      <c r="G562" s="24">
        <f>G563</f>
        <v>2053000</v>
      </c>
      <c r="H562" s="40">
        <f t="shared" si="157"/>
        <v>3421000</v>
      </c>
      <c r="I562" s="41">
        <f t="shared" si="157"/>
        <v>2801000</v>
      </c>
    </row>
    <row r="563" spans="1:9" ht="19.5" customHeight="1" x14ac:dyDescent="0.25">
      <c r="A563" s="45" t="s">
        <v>629</v>
      </c>
      <c r="B563" s="36">
        <v>902</v>
      </c>
      <c r="C563" s="37" t="s">
        <v>324</v>
      </c>
      <c r="D563" s="38">
        <v>1</v>
      </c>
      <c r="E563" s="38" t="s">
        <v>348</v>
      </c>
      <c r="F563" s="18">
        <v>612</v>
      </c>
      <c r="G563" s="24">
        <v>2053000</v>
      </c>
      <c r="H563" s="40">
        <v>3421000</v>
      </c>
      <c r="I563" s="41">
        <v>2801000</v>
      </c>
    </row>
    <row r="564" spans="1:9" ht="21.75" customHeight="1" x14ac:dyDescent="0.25">
      <c r="A564" s="45" t="s">
        <v>349</v>
      </c>
      <c r="B564" s="36">
        <v>902</v>
      </c>
      <c r="C564" s="37" t="s">
        <v>324</v>
      </c>
      <c r="D564" s="38">
        <v>1</v>
      </c>
      <c r="E564" s="38" t="s">
        <v>350</v>
      </c>
      <c r="F564" s="36"/>
      <c r="G564" s="40">
        <f>G565+G569</f>
        <v>23137984</v>
      </c>
      <c r="H564" s="40">
        <f t="shared" ref="H564:I564" si="160">H565+H569</f>
        <v>23137984</v>
      </c>
      <c r="I564" s="41">
        <f t="shared" si="160"/>
        <v>23137984</v>
      </c>
    </row>
    <row r="565" spans="1:9" ht="49.5" hidden="1" customHeight="1" x14ac:dyDescent="0.25">
      <c r="A565" s="45" t="s">
        <v>331</v>
      </c>
      <c r="B565" s="36">
        <v>902</v>
      </c>
      <c r="C565" s="37" t="s">
        <v>324</v>
      </c>
      <c r="D565" s="38">
        <v>1</v>
      </c>
      <c r="E565" s="38" t="s">
        <v>351</v>
      </c>
      <c r="F565" s="36"/>
      <c r="G565" s="40">
        <f>G566</f>
        <v>0</v>
      </c>
      <c r="H565" s="40">
        <f t="shared" ref="H565:I567" si="161">H566</f>
        <v>0</v>
      </c>
      <c r="I565" s="41">
        <f t="shared" si="161"/>
        <v>0</v>
      </c>
    </row>
    <row r="566" spans="1:9" ht="32.25" hidden="1" customHeight="1" x14ac:dyDescent="0.25">
      <c r="A566" s="45" t="s">
        <v>627</v>
      </c>
      <c r="B566" s="36">
        <v>902</v>
      </c>
      <c r="C566" s="37" t="s">
        <v>324</v>
      </c>
      <c r="D566" s="38">
        <v>1</v>
      </c>
      <c r="E566" s="38" t="s">
        <v>351</v>
      </c>
      <c r="F566" s="36">
        <v>600</v>
      </c>
      <c r="G566" s="40">
        <f>G567</f>
        <v>0</v>
      </c>
      <c r="H566" s="40">
        <f t="shared" si="161"/>
        <v>0</v>
      </c>
      <c r="I566" s="41">
        <f t="shared" si="161"/>
        <v>0</v>
      </c>
    </row>
    <row r="567" spans="1:9" ht="21.75" hidden="1" customHeight="1" x14ac:dyDescent="0.25">
      <c r="A567" s="45" t="s">
        <v>628</v>
      </c>
      <c r="B567" s="36">
        <v>902</v>
      </c>
      <c r="C567" s="37" t="s">
        <v>324</v>
      </c>
      <c r="D567" s="38">
        <v>1</v>
      </c>
      <c r="E567" s="38" t="s">
        <v>351</v>
      </c>
      <c r="F567" s="36">
        <v>610</v>
      </c>
      <c r="G567" s="40">
        <f>G568</f>
        <v>0</v>
      </c>
      <c r="H567" s="40">
        <f t="shared" si="161"/>
        <v>0</v>
      </c>
      <c r="I567" s="41">
        <f t="shared" si="161"/>
        <v>0</v>
      </c>
    </row>
    <row r="568" spans="1:9" ht="18.75" hidden="1" customHeight="1" x14ac:dyDescent="0.25">
      <c r="A568" s="45" t="s">
        <v>629</v>
      </c>
      <c r="B568" s="36">
        <v>902</v>
      </c>
      <c r="C568" s="37" t="s">
        <v>324</v>
      </c>
      <c r="D568" s="38">
        <v>1</v>
      </c>
      <c r="E568" s="38" t="s">
        <v>351</v>
      </c>
      <c r="F568" s="36">
        <v>612</v>
      </c>
      <c r="G568" s="24">
        <v>0</v>
      </c>
      <c r="H568" s="40">
        <v>0</v>
      </c>
      <c r="I568" s="41">
        <v>0</v>
      </c>
    </row>
    <row r="569" spans="1:9" ht="24.75" customHeight="1" x14ac:dyDescent="0.25">
      <c r="A569" s="45" t="s">
        <v>637</v>
      </c>
      <c r="B569" s="36">
        <v>902</v>
      </c>
      <c r="C569" s="37" t="s">
        <v>324</v>
      </c>
      <c r="D569" s="38">
        <v>1</v>
      </c>
      <c r="E569" s="38" t="s">
        <v>636</v>
      </c>
      <c r="F569" s="36"/>
      <c r="G569" s="40">
        <f>G570</f>
        <v>23137984</v>
      </c>
      <c r="H569" s="40">
        <f t="shared" ref="H569:I570" si="162">H570</f>
        <v>23137984</v>
      </c>
      <c r="I569" s="41">
        <f t="shared" si="162"/>
        <v>23137984</v>
      </c>
    </row>
    <row r="570" spans="1:9" ht="33.75" customHeight="1" x14ac:dyDescent="0.25">
      <c r="A570" s="45" t="s">
        <v>627</v>
      </c>
      <c r="B570" s="36">
        <v>902</v>
      </c>
      <c r="C570" s="37" t="s">
        <v>324</v>
      </c>
      <c r="D570" s="38">
        <v>1</v>
      </c>
      <c r="E570" s="38" t="s">
        <v>636</v>
      </c>
      <c r="F570" s="36">
        <v>600</v>
      </c>
      <c r="G570" s="40">
        <f>G571</f>
        <v>23137984</v>
      </c>
      <c r="H570" s="40">
        <f t="shared" si="162"/>
        <v>23137984</v>
      </c>
      <c r="I570" s="41">
        <f t="shared" si="162"/>
        <v>23137984</v>
      </c>
    </row>
    <row r="571" spans="1:9" ht="19.5" customHeight="1" x14ac:dyDescent="0.25">
      <c r="A571" s="45" t="s">
        <v>628</v>
      </c>
      <c r="B571" s="36">
        <v>902</v>
      </c>
      <c r="C571" s="37" t="s">
        <v>324</v>
      </c>
      <c r="D571" s="38">
        <v>1</v>
      </c>
      <c r="E571" s="38" t="s">
        <v>636</v>
      </c>
      <c r="F571" s="36">
        <v>610</v>
      </c>
      <c r="G571" s="40">
        <f>G572+G573</f>
        <v>23137984</v>
      </c>
      <c r="H571" s="40">
        <f t="shared" ref="H571:I571" si="163">H572+H573</f>
        <v>23137984</v>
      </c>
      <c r="I571" s="41">
        <f t="shared" si="163"/>
        <v>23137984</v>
      </c>
    </row>
    <row r="572" spans="1:9" ht="48" customHeight="1" x14ac:dyDescent="0.25">
      <c r="A572" s="45" t="s">
        <v>632</v>
      </c>
      <c r="B572" s="36">
        <v>902</v>
      </c>
      <c r="C572" s="37" t="s">
        <v>324</v>
      </c>
      <c r="D572" s="38">
        <v>1</v>
      </c>
      <c r="E572" s="38" t="s">
        <v>636</v>
      </c>
      <c r="F572" s="36">
        <v>611</v>
      </c>
      <c r="G572" s="40">
        <v>22813784</v>
      </c>
      <c r="H572" s="40">
        <v>22813784</v>
      </c>
      <c r="I572" s="41">
        <v>22813784</v>
      </c>
    </row>
    <row r="573" spans="1:9" ht="24.75" customHeight="1" x14ac:dyDescent="0.25">
      <c r="A573" s="45" t="s">
        <v>629</v>
      </c>
      <c r="B573" s="36">
        <v>902</v>
      </c>
      <c r="C573" s="37" t="s">
        <v>324</v>
      </c>
      <c r="D573" s="38">
        <v>1</v>
      </c>
      <c r="E573" s="38" t="s">
        <v>636</v>
      </c>
      <c r="F573" s="36">
        <v>612</v>
      </c>
      <c r="G573" s="24">
        <v>324200</v>
      </c>
      <c r="H573" s="40">
        <v>324200</v>
      </c>
      <c r="I573" s="41">
        <v>324200</v>
      </c>
    </row>
    <row r="574" spans="1:9" ht="18.75" customHeight="1" x14ac:dyDescent="0.25">
      <c r="A574" s="45" t="s">
        <v>352</v>
      </c>
      <c r="B574" s="36">
        <v>902</v>
      </c>
      <c r="C574" s="37" t="s">
        <v>353</v>
      </c>
      <c r="D574" s="38"/>
      <c r="E574" s="44"/>
      <c r="F574" s="36"/>
      <c r="G574" s="40">
        <f>G575+G583+G653+G645</f>
        <v>22413925</v>
      </c>
      <c r="H574" s="40">
        <f t="shared" ref="H574:I574" si="164">H575+H583+H653+H645</f>
        <v>22942425</v>
      </c>
      <c r="I574" s="40">
        <f t="shared" si="164"/>
        <v>23401125</v>
      </c>
    </row>
    <row r="575" spans="1:9" ht="18.75" customHeight="1" x14ac:dyDescent="0.25">
      <c r="A575" s="45" t="s">
        <v>354</v>
      </c>
      <c r="B575" s="36">
        <v>902</v>
      </c>
      <c r="C575" s="37" t="s">
        <v>353</v>
      </c>
      <c r="D575" s="38">
        <v>1</v>
      </c>
      <c r="E575" s="44"/>
      <c r="F575" s="36"/>
      <c r="G575" s="40">
        <f t="shared" ref="G575:I581" si="165">G576</f>
        <v>8281000</v>
      </c>
      <c r="H575" s="40">
        <f t="shared" si="165"/>
        <v>8281000</v>
      </c>
      <c r="I575" s="41">
        <f t="shared" si="165"/>
        <v>8281000</v>
      </c>
    </row>
    <row r="576" spans="1:9" ht="33" customHeight="1" x14ac:dyDescent="0.25">
      <c r="A576" s="45" t="s">
        <v>41</v>
      </c>
      <c r="B576" s="36">
        <v>902</v>
      </c>
      <c r="C576" s="37" t="s">
        <v>353</v>
      </c>
      <c r="D576" s="38">
        <v>1</v>
      </c>
      <c r="E576" s="38" t="s">
        <v>42</v>
      </c>
      <c r="F576" s="36"/>
      <c r="G576" s="40">
        <f t="shared" si="165"/>
        <v>8281000</v>
      </c>
      <c r="H576" s="40">
        <f t="shared" si="165"/>
        <v>8281000</v>
      </c>
      <c r="I576" s="41">
        <f t="shared" si="165"/>
        <v>8281000</v>
      </c>
    </row>
    <row r="577" spans="1:9" ht="34.5" customHeight="1" x14ac:dyDescent="0.25">
      <c r="A577" s="45" t="s">
        <v>374</v>
      </c>
      <c r="B577" s="36">
        <v>902</v>
      </c>
      <c r="C577" s="37" t="s">
        <v>353</v>
      </c>
      <c r="D577" s="38">
        <v>1</v>
      </c>
      <c r="E577" s="38" t="s">
        <v>356</v>
      </c>
      <c r="F577" s="36"/>
      <c r="G577" s="40">
        <f t="shared" si="165"/>
        <v>8281000</v>
      </c>
      <c r="H577" s="40">
        <f t="shared" si="165"/>
        <v>8281000</v>
      </c>
      <c r="I577" s="41">
        <f t="shared" si="165"/>
        <v>8281000</v>
      </c>
    </row>
    <row r="578" spans="1:9" ht="23.25" customHeight="1" x14ac:dyDescent="0.25">
      <c r="A578" s="45" t="s">
        <v>357</v>
      </c>
      <c r="B578" s="36">
        <v>902</v>
      </c>
      <c r="C578" s="37" t="s">
        <v>353</v>
      </c>
      <c r="D578" s="38">
        <v>1</v>
      </c>
      <c r="E578" s="38" t="s">
        <v>358</v>
      </c>
      <c r="F578" s="36"/>
      <c r="G578" s="40">
        <f t="shared" si="165"/>
        <v>8281000</v>
      </c>
      <c r="H578" s="40">
        <f t="shared" si="165"/>
        <v>8281000</v>
      </c>
      <c r="I578" s="41">
        <f t="shared" si="165"/>
        <v>8281000</v>
      </c>
    </row>
    <row r="579" spans="1:9" ht="17.25" customHeight="1" x14ac:dyDescent="0.25">
      <c r="A579" s="62" t="s">
        <v>359</v>
      </c>
      <c r="B579" s="36">
        <v>902</v>
      </c>
      <c r="C579" s="37" t="s">
        <v>353</v>
      </c>
      <c r="D579" s="38">
        <v>1</v>
      </c>
      <c r="E579" s="38" t="s">
        <v>360</v>
      </c>
      <c r="F579" s="36"/>
      <c r="G579" s="40">
        <f t="shared" si="165"/>
        <v>8281000</v>
      </c>
      <c r="H579" s="40">
        <f>H580</f>
        <v>8281000</v>
      </c>
      <c r="I579" s="41">
        <f>I580</f>
        <v>8281000</v>
      </c>
    </row>
    <row r="580" spans="1:9" ht="18.75" customHeight="1" x14ac:dyDescent="0.25">
      <c r="A580" s="45" t="s">
        <v>361</v>
      </c>
      <c r="B580" s="36">
        <v>902</v>
      </c>
      <c r="C580" s="37" t="s">
        <v>353</v>
      </c>
      <c r="D580" s="38">
        <v>1</v>
      </c>
      <c r="E580" s="38" t="str">
        <f>E579</f>
        <v>02 2 02 20390</v>
      </c>
      <c r="F580" s="36">
        <v>300</v>
      </c>
      <c r="G580" s="40">
        <f t="shared" si="165"/>
        <v>8281000</v>
      </c>
      <c r="H580" s="40">
        <f t="shared" si="165"/>
        <v>8281000</v>
      </c>
      <c r="I580" s="41">
        <f t="shared" si="165"/>
        <v>8281000</v>
      </c>
    </row>
    <row r="581" spans="1:9" ht="20.25" customHeight="1" x14ac:dyDescent="0.25">
      <c r="A581" s="45" t="s">
        <v>362</v>
      </c>
      <c r="B581" s="36">
        <v>902</v>
      </c>
      <c r="C581" s="37" t="s">
        <v>353</v>
      </c>
      <c r="D581" s="38">
        <v>1</v>
      </c>
      <c r="E581" s="38" t="str">
        <f>E580</f>
        <v>02 2 02 20390</v>
      </c>
      <c r="F581" s="36">
        <v>310</v>
      </c>
      <c r="G581" s="40">
        <f t="shared" si="165"/>
        <v>8281000</v>
      </c>
      <c r="H581" s="40">
        <f t="shared" si="165"/>
        <v>8281000</v>
      </c>
      <c r="I581" s="41">
        <f t="shared" si="165"/>
        <v>8281000</v>
      </c>
    </row>
    <row r="582" spans="1:9" ht="24" customHeight="1" x14ac:dyDescent="0.25">
      <c r="A582" s="45" t="s">
        <v>363</v>
      </c>
      <c r="B582" s="36">
        <v>902</v>
      </c>
      <c r="C582" s="37" t="s">
        <v>353</v>
      </c>
      <c r="D582" s="38">
        <v>1</v>
      </c>
      <c r="E582" s="38" t="str">
        <f>E580</f>
        <v>02 2 02 20390</v>
      </c>
      <c r="F582" s="36">
        <v>312</v>
      </c>
      <c r="G582" s="40">
        <v>8281000</v>
      </c>
      <c r="H582" s="40">
        <v>8281000</v>
      </c>
      <c r="I582" s="41">
        <v>8281000</v>
      </c>
    </row>
    <row r="583" spans="1:9" ht="19.5" customHeight="1" x14ac:dyDescent="0.25">
      <c r="A583" s="45" t="s">
        <v>364</v>
      </c>
      <c r="B583" s="36">
        <v>902</v>
      </c>
      <c r="C583" s="37" t="s">
        <v>353</v>
      </c>
      <c r="D583" s="38">
        <v>3</v>
      </c>
      <c r="E583" s="38"/>
      <c r="F583" s="36"/>
      <c r="G583" s="40">
        <f>G584+G626</f>
        <v>12783100</v>
      </c>
      <c r="H583" s="40">
        <f t="shared" ref="H583:I583" si="166">H584+H626</f>
        <v>13236600</v>
      </c>
      <c r="I583" s="40">
        <f t="shared" si="166"/>
        <v>13620300</v>
      </c>
    </row>
    <row r="584" spans="1:9" ht="38.25" customHeight="1" x14ac:dyDescent="0.25">
      <c r="A584" s="45" t="s">
        <v>41</v>
      </c>
      <c r="B584" s="36">
        <v>902</v>
      </c>
      <c r="C584" s="37" t="s">
        <v>353</v>
      </c>
      <c r="D584" s="38">
        <v>3</v>
      </c>
      <c r="E584" s="44" t="s">
        <v>42</v>
      </c>
      <c r="F584" s="36"/>
      <c r="G584" s="40">
        <f>G585+G601+G617</f>
        <v>10343100</v>
      </c>
      <c r="H584" s="40">
        <f t="shared" ref="H584:I584" si="167">H585+H601+H617</f>
        <v>10543600</v>
      </c>
      <c r="I584" s="41">
        <f t="shared" si="167"/>
        <v>10650300</v>
      </c>
    </row>
    <row r="585" spans="1:9" ht="33.75" customHeight="1" x14ac:dyDescent="0.25">
      <c r="A585" s="62" t="s">
        <v>365</v>
      </c>
      <c r="B585" s="36">
        <v>902</v>
      </c>
      <c r="C585" s="37" t="s">
        <v>353</v>
      </c>
      <c r="D585" s="38">
        <v>3</v>
      </c>
      <c r="E585" s="38" t="s">
        <v>366</v>
      </c>
      <c r="F585" s="36"/>
      <c r="G585" s="40">
        <f>G586</f>
        <v>4832500</v>
      </c>
      <c r="H585" s="40">
        <f>H586</f>
        <v>4953300</v>
      </c>
      <c r="I585" s="41">
        <f>I586</f>
        <v>5078900</v>
      </c>
    </row>
    <row r="586" spans="1:9" ht="33" customHeight="1" x14ac:dyDescent="0.25">
      <c r="A586" s="45" t="s">
        <v>367</v>
      </c>
      <c r="B586" s="36">
        <v>902</v>
      </c>
      <c r="C586" s="37" t="s">
        <v>353</v>
      </c>
      <c r="D586" s="38">
        <v>3</v>
      </c>
      <c r="E586" s="38" t="s">
        <v>368</v>
      </c>
      <c r="F586" s="36"/>
      <c r="G586" s="40">
        <f>G587+G594</f>
        <v>4832500</v>
      </c>
      <c r="H586" s="40">
        <f t="shared" ref="H586:I586" si="168">H587+H594</f>
        <v>4953300</v>
      </c>
      <c r="I586" s="41">
        <f t="shared" si="168"/>
        <v>5078900</v>
      </c>
    </row>
    <row r="587" spans="1:9" ht="30" x14ac:dyDescent="0.25">
      <c r="A587" s="45" t="s">
        <v>369</v>
      </c>
      <c r="B587" s="36">
        <v>902</v>
      </c>
      <c r="C587" s="37" t="s">
        <v>353</v>
      </c>
      <c r="D587" s="38">
        <v>3</v>
      </c>
      <c r="E587" s="38" t="s">
        <v>370</v>
      </c>
      <c r="F587" s="36"/>
      <c r="G587" s="40">
        <f>G588+G591</f>
        <v>1812600</v>
      </c>
      <c r="H587" s="40">
        <f>H588+H591</f>
        <v>1812600</v>
      </c>
      <c r="I587" s="41">
        <f>I588+I591</f>
        <v>1812600</v>
      </c>
    </row>
    <row r="588" spans="1:9" ht="24" customHeight="1" x14ac:dyDescent="0.25">
      <c r="A588" s="45" t="s">
        <v>26</v>
      </c>
      <c r="B588" s="36">
        <v>902</v>
      </c>
      <c r="C588" s="37" t="s">
        <v>353</v>
      </c>
      <c r="D588" s="38">
        <v>3</v>
      </c>
      <c r="E588" s="38" t="str">
        <f>E587</f>
        <v>02 1 01 20190</v>
      </c>
      <c r="F588" s="36">
        <v>200</v>
      </c>
      <c r="G588" s="40">
        <f t="shared" ref="G588:I589" si="169">G589</f>
        <v>27100</v>
      </c>
      <c r="H588" s="40">
        <f t="shared" si="169"/>
        <v>27100</v>
      </c>
      <c r="I588" s="41">
        <f t="shared" si="169"/>
        <v>27100</v>
      </c>
    </row>
    <row r="589" spans="1:9" ht="30.75" customHeight="1" x14ac:dyDescent="0.25">
      <c r="A589" s="45" t="s">
        <v>27</v>
      </c>
      <c r="B589" s="36">
        <v>902</v>
      </c>
      <c r="C589" s="37" t="s">
        <v>353</v>
      </c>
      <c r="D589" s="38">
        <v>3</v>
      </c>
      <c r="E589" s="38" t="str">
        <f>E588</f>
        <v>02 1 01 20190</v>
      </c>
      <c r="F589" s="36">
        <v>240</v>
      </c>
      <c r="G589" s="40">
        <f t="shared" si="169"/>
        <v>27100</v>
      </c>
      <c r="H589" s="40">
        <f t="shared" si="169"/>
        <v>27100</v>
      </c>
      <c r="I589" s="41">
        <f t="shared" si="169"/>
        <v>27100</v>
      </c>
    </row>
    <row r="590" spans="1:9" ht="22.5" customHeight="1" x14ac:dyDescent="0.25">
      <c r="A590" s="45" t="s">
        <v>66</v>
      </c>
      <c r="B590" s="36">
        <v>902</v>
      </c>
      <c r="C590" s="37" t="s">
        <v>353</v>
      </c>
      <c r="D590" s="38">
        <v>3</v>
      </c>
      <c r="E590" s="38" t="str">
        <f>E589</f>
        <v>02 1 01 20190</v>
      </c>
      <c r="F590" s="36">
        <v>244</v>
      </c>
      <c r="G590" s="40">
        <v>27100</v>
      </c>
      <c r="H590" s="40">
        <v>27100</v>
      </c>
      <c r="I590" s="41">
        <v>27100</v>
      </c>
    </row>
    <row r="591" spans="1:9" ht="17.25" customHeight="1" x14ac:dyDescent="0.25">
      <c r="A591" s="45" t="s">
        <v>361</v>
      </c>
      <c r="B591" s="36">
        <v>902</v>
      </c>
      <c r="C591" s="37" t="s">
        <v>353</v>
      </c>
      <c r="D591" s="38">
        <v>3</v>
      </c>
      <c r="E591" s="38" t="str">
        <f>E587</f>
        <v>02 1 01 20190</v>
      </c>
      <c r="F591" s="36">
        <v>300</v>
      </c>
      <c r="G591" s="40">
        <f t="shared" ref="G591:I592" si="170">G592</f>
        <v>1785500</v>
      </c>
      <c r="H591" s="40">
        <f t="shared" si="170"/>
        <v>1785500</v>
      </c>
      <c r="I591" s="41">
        <f t="shared" si="170"/>
        <v>1785500</v>
      </c>
    </row>
    <row r="592" spans="1:9" ht="20.25" customHeight="1" x14ac:dyDescent="0.25">
      <c r="A592" s="45" t="s">
        <v>362</v>
      </c>
      <c r="B592" s="36">
        <v>902</v>
      </c>
      <c r="C592" s="37" t="s">
        <v>353</v>
      </c>
      <c r="D592" s="38">
        <v>3</v>
      </c>
      <c r="E592" s="38" t="str">
        <f>E591</f>
        <v>02 1 01 20190</v>
      </c>
      <c r="F592" s="36">
        <v>310</v>
      </c>
      <c r="G592" s="40">
        <f t="shared" si="170"/>
        <v>1785500</v>
      </c>
      <c r="H592" s="40">
        <f t="shared" si="170"/>
        <v>1785500</v>
      </c>
      <c r="I592" s="41">
        <f t="shared" si="170"/>
        <v>1785500</v>
      </c>
    </row>
    <row r="593" spans="1:10" ht="30" x14ac:dyDescent="0.25">
      <c r="A593" s="45" t="s">
        <v>371</v>
      </c>
      <c r="B593" s="36">
        <v>902</v>
      </c>
      <c r="C593" s="37" t="s">
        <v>353</v>
      </c>
      <c r="D593" s="38">
        <v>3</v>
      </c>
      <c r="E593" s="38" t="str">
        <f>E592</f>
        <v>02 1 01 20190</v>
      </c>
      <c r="F593" s="36">
        <v>313</v>
      </c>
      <c r="G593" s="40">
        <v>1785500</v>
      </c>
      <c r="H593" s="40">
        <v>1785500</v>
      </c>
      <c r="I593" s="41">
        <v>1785500</v>
      </c>
      <c r="J593" s="63"/>
    </row>
    <row r="594" spans="1:10" ht="30" x14ac:dyDescent="0.25">
      <c r="A594" s="45" t="s">
        <v>372</v>
      </c>
      <c r="B594" s="36">
        <v>902</v>
      </c>
      <c r="C594" s="37" t="s">
        <v>353</v>
      </c>
      <c r="D594" s="38">
        <v>3</v>
      </c>
      <c r="E594" s="38" t="s">
        <v>373</v>
      </c>
      <c r="F594" s="36"/>
      <c r="G594" s="40">
        <f>G595+G598</f>
        <v>3019900</v>
      </c>
      <c r="H594" s="40">
        <f>H595+H598</f>
        <v>3140700</v>
      </c>
      <c r="I594" s="41">
        <f>I595+I598</f>
        <v>3266300</v>
      </c>
    </row>
    <row r="595" spans="1:10" ht="21.75" customHeight="1" x14ac:dyDescent="0.25">
      <c r="A595" s="45" t="s">
        <v>26</v>
      </c>
      <c r="B595" s="36">
        <v>902</v>
      </c>
      <c r="C595" s="37" t="s">
        <v>353</v>
      </c>
      <c r="D595" s="38">
        <v>3</v>
      </c>
      <c r="E595" s="38" t="str">
        <f t="shared" ref="E595:E600" si="171">E594</f>
        <v>02 1 01 40240</v>
      </c>
      <c r="F595" s="36">
        <v>200</v>
      </c>
      <c r="G595" s="40">
        <f t="shared" ref="G595:I596" si="172">G596</f>
        <v>45300</v>
      </c>
      <c r="H595" s="40">
        <f t="shared" si="172"/>
        <v>47100</v>
      </c>
      <c r="I595" s="41">
        <f t="shared" si="172"/>
        <v>49000</v>
      </c>
    </row>
    <row r="596" spans="1:10" ht="32.25" customHeight="1" x14ac:dyDescent="0.25">
      <c r="A596" s="45" t="s">
        <v>27</v>
      </c>
      <c r="B596" s="36">
        <v>902</v>
      </c>
      <c r="C596" s="37" t="s">
        <v>353</v>
      </c>
      <c r="D596" s="38">
        <v>3</v>
      </c>
      <c r="E596" s="38" t="str">
        <f t="shared" si="171"/>
        <v>02 1 01 40240</v>
      </c>
      <c r="F596" s="36">
        <v>240</v>
      </c>
      <c r="G596" s="40">
        <f t="shared" si="172"/>
        <v>45300</v>
      </c>
      <c r="H596" s="40">
        <f t="shared" si="172"/>
        <v>47100</v>
      </c>
      <c r="I596" s="41">
        <f t="shared" si="172"/>
        <v>49000</v>
      </c>
    </row>
    <row r="597" spans="1:10" ht="22.5" customHeight="1" x14ac:dyDescent="0.25">
      <c r="A597" s="45" t="s">
        <v>66</v>
      </c>
      <c r="B597" s="36">
        <v>902</v>
      </c>
      <c r="C597" s="37" t="s">
        <v>353</v>
      </c>
      <c r="D597" s="38">
        <v>3</v>
      </c>
      <c r="E597" s="38" t="str">
        <f t="shared" si="171"/>
        <v>02 1 01 40240</v>
      </c>
      <c r="F597" s="36">
        <v>244</v>
      </c>
      <c r="G597" s="40">
        <v>45300</v>
      </c>
      <c r="H597" s="40">
        <v>47100</v>
      </c>
      <c r="I597" s="41">
        <v>49000</v>
      </c>
    </row>
    <row r="598" spans="1:10" ht="15" customHeight="1" x14ac:dyDescent="0.25">
      <c r="A598" s="45" t="s">
        <v>361</v>
      </c>
      <c r="B598" s="36">
        <v>902</v>
      </c>
      <c r="C598" s="37" t="s">
        <v>353</v>
      </c>
      <c r="D598" s="38">
        <v>3</v>
      </c>
      <c r="E598" s="38" t="str">
        <f t="shared" si="171"/>
        <v>02 1 01 40240</v>
      </c>
      <c r="F598" s="36">
        <v>300</v>
      </c>
      <c r="G598" s="40">
        <f t="shared" ref="G598:I599" si="173">G599</f>
        <v>2974600</v>
      </c>
      <c r="H598" s="40">
        <f t="shared" si="173"/>
        <v>3093600</v>
      </c>
      <c r="I598" s="41">
        <f t="shared" si="173"/>
        <v>3217300</v>
      </c>
    </row>
    <row r="599" spans="1:10" ht="21" customHeight="1" x14ac:dyDescent="0.25">
      <c r="A599" s="45" t="s">
        <v>362</v>
      </c>
      <c r="B599" s="36">
        <v>902</v>
      </c>
      <c r="C599" s="37" t="s">
        <v>353</v>
      </c>
      <c r="D599" s="38">
        <v>3</v>
      </c>
      <c r="E599" s="38" t="str">
        <f t="shared" si="171"/>
        <v>02 1 01 40240</v>
      </c>
      <c r="F599" s="36">
        <v>310</v>
      </c>
      <c r="G599" s="40">
        <f t="shared" si="173"/>
        <v>2974600</v>
      </c>
      <c r="H599" s="40">
        <f t="shared" si="173"/>
        <v>3093600</v>
      </c>
      <c r="I599" s="41">
        <f t="shared" si="173"/>
        <v>3217300</v>
      </c>
    </row>
    <row r="600" spans="1:10" ht="30" x14ac:dyDescent="0.25">
      <c r="A600" s="45" t="s">
        <v>371</v>
      </c>
      <c r="B600" s="36">
        <v>902</v>
      </c>
      <c r="C600" s="37" t="s">
        <v>353</v>
      </c>
      <c r="D600" s="38">
        <v>3</v>
      </c>
      <c r="E600" s="38" t="str">
        <f t="shared" si="171"/>
        <v>02 1 01 40240</v>
      </c>
      <c r="F600" s="36">
        <v>313</v>
      </c>
      <c r="G600" s="40">
        <v>2974600</v>
      </c>
      <c r="H600" s="40">
        <v>3093600</v>
      </c>
      <c r="I600" s="41">
        <v>3217300</v>
      </c>
      <c r="J600" s="63"/>
    </row>
    <row r="601" spans="1:10" ht="31.5" customHeight="1" x14ac:dyDescent="0.25">
      <c r="A601" s="45" t="s">
        <v>374</v>
      </c>
      <c r="B601" s="36">
        <v>902</v>
      </c>
      <c r="C601" s="37" t="s">
        <v>353</v>
      </c>
      <c r="D601" s="38">
        <v>3</v>
      </c>
      <c r="E601" s="38" t="s">
        <v>356</v>
      </c>
      <c r="F601" s="36"/>
      <c r="G601" s="40">
        <f>G602</f>
        <v>5430000</v>
      </c>
      <c r="H601" s="40">
        <f t="shared" ref="H601:I601" si="174">H602</f>
        <v>5507000</v>
      </c>
      <c r="I601" s="41">
        <f t="shared" si="174"/>
        <v>5484000</v>
      </c>
    </row>
    <row r="602" spans="1:10" ht="28.5" customHeight="1" x14ac:dyDescent="0.25">
      <c r="A602" s="45" t="s">
        <v>375</v>
      </c>
      <c r="B602" s="36">
        <v>902</v>
      </c>
      <c r="C602" s="37" t="s">
        <v>353</v>
      </c>
      <c r="D602" s="38">
        <v>3</v>
      </c>
      <c r="E602" s="38" t="s">
        <v>376</v>
      </c>
      <c r="F602" s="36"/>
      <c r="G602" s="40">
        <f>G603+G610</f>
        <v>5430000</v>
      </c>
      <c r="H602" s="40">
        <f t="shared" ref="H602:I602" si="175">H603+H610</f>
        <v>5507000</v>
      </c>
      <c r="I602" s="41">
        <f t="shared" si="175"/>
        <v>5484000</v>
      </c>
    </row>
    <row r="603" spans="1:10" ht="47.25" customHeight="1" x14ac:dyDescent="0.25">
      <c r="A603" s="45" t="s">
        <v>168</v>
      </c>
      <c r="B603" s="36">
        <v>902</v>
      </c>
      <c r="C603" s="37" t="s">
        <v>353</v>
      </c>
      <c r="D603" s="38">
        <v>3</v>
      </c>
      <c r="E603" s="38" t="s">
        <v>377</v>
      </c>
      <c r="F603" s="36"/>
      <c r="G603" s="40">
        <f>G604+G607</f>
        <v>3604000</v>
      </c>
      <c r="H603" s="40">
        <f t="shared" ref="H603:I603" si="176">H604+H607</f>
        <v>3604000</v>
      </c>
      <c r="I603" s="41">
        <f t="shared" si="176"/>
        <v>3604000</v>
      </c>
    </row>
    <row r="604" spans="1:10" ht="21" customHeight="1" x14ac:dyDescent="0.25">
      <c r="A604" s="45" t="s">
        <v>26</v>
      </c>
      <c r="B604" s="36">
        <v>902</v>
      </c>
      <c r="C604" s="37" t="s">
        <v>353</v>
      </c>
      <c r="D604" s="38">
        <v>3</v>
      </c>
      <c r="E604" s="38" t="str">
        <f>E603</f>
        <v>02 2 01 09990</v>
      </c>
      <c r="F604" s="36">
        <v>200</v>
      </c>
      <c r="G604" s="40">
        <f t="shared" ref="G604:I605" si="177">G605</f>
        <v>615000</v>
      </c>
      <c r="H604" s="40">
        <f t="shared" si="177"/>
        <v>615000</v>
      </c>
      <c r="I604" s="41">
        <f t="shared" si="177"/>
        <v>615000</v>
      </c>
    </row>
    <row r="605" spans="1:10" ht="30.75" customHeight="1" x14ac:dyDescent="0.25">
      <c r="A605" s="45" t="s">
        <v>27</v>
      </c>
      <c r="B605" s="36">
        <v>902</v>
      </c>
      <c r="C605" s="37" t="s">
        <v>353</v>
      </c>
      <c r="D605" s="38">
        <v>3</v>
      </c>
      <c r="E605" s="38" t="str">
        <f>E604</f>
        <v>02 2 01 09990</v>
      </c>
      <c r="F605" s="36">
        <v>240</v>
      </c>
      <c r="G605" s="40">
        <f t="shared" si="177"/>
        <v>615000</v>
      </c>
      <c r="H605" s="40">
        <f t="shared" si="177"/>
        <v>615000</v>
      </c>
      <c r="I605" s="41">
        <f t="shared" si="177"/>
        <v>615000</v>
      </c>
    </row>
    <row r="606" spans="1:10" ht="19.5" customHeight="1" x14ac:dyDescent="0.25">
      <c r="A606" s="45" t="s">
        <v>57</v>
      </c>
      <c r="B606" s="36">
        <v>902</v>
      </c>
      <c r="C606" s="37" t="s">
        <v>353</v>
      </c>
      <c r="D606" s="38">
        <v>3</v>
      </c>
      <c r="E606" s="38" t="str">
        <f>E605</f>
        <v>02 2 01 09990</v>
      </c>
      <c r="F606" s="36">
        <v>244</v>
      </c>
      <c r="G606" s="40">
        <v>615000</v>
      </c>
      <c r="H606" s="40">
        <v>615000</v>
      </c>
      <c r="I606" s="41">
        <v>615000</v>
      </c>
    </row>
    <row r="607" spans="1:10" ht="19.5" customHeight="1" x14ac:dyDescent="0.25">
      <c r="A607" s="45" t="s">
        <v>361</v>
      </c>
      <c r="B607" s="36">
        <v>902</v>
      </c>
      <c r="C607" s="37" t="s">
        <v>353</v>
      </c>
      <c r="D607" s="38">
        <v>3</v>
      </c>
      <c r="E607" s="38" t="s">
        <v>377</v>
      </c>
      <c r="F607" s="36">
        <v>300</v>
      </c>
      <c r="G607" s="40">
        <f t="shared" ref="G607:I608" si="178">G608</f>
        <v>2989000</v>
      </c>
      <c r="H607" s="40">
        <f t="shared" si="178"/>
        <v>2989000</v>
      </c>
      <c r="I607" s="41">
        <f t="shared" si="178"/>
        <v>2989000</v>
      </c>
    </row>
    <row r="608" spans="1:10" ht="20.25" customHeight="1" x14ac:dyDescent="0.25">
      <c r="A608" s="45" t="s">
        <v>143</v>
      </c>
      <c r="B608" s="36">
        <v>902</v>
      </c>
      <c r="C608" s="37" t="s">
        <v>353</v>
      </c>
      <c r="D608" s="38">
        <v>3</v>
      </c>
      <c r="E608" s="38" t="str">
        <f>E607</f>
        <v>02 2 01 09990</v>
      </c>
      <c r="F608" s="36">
        <v>320</v>
      </c>
      <c r="G608" s="40">
        <f t="shared" si="178"/>
        <v>2989000</v>
      </c>
      <c r="H608" s="40">
        <f t="shared" si="178"/>
        <v>2989000</v>
      </c>
      <c r="I608" s="41">
        <f t="shared" si="178"/>
        <v>2989000</v>
      </c>
    </row>
    <row r="609" spans="1:10" ht="30" x14ac:dyDescent="0.25">
      <c r="A609" s="45" t="s">
        <v>378</v>
      </c>
      <c r="B609" s="36">
        <v>902</v>
      </c>
      <c r="C609" s="37" t="s">
        <v>353</v>
      </c>
      <c r="D609" s="38">
        <v>3</v>
      </c>
      <c r="E609" s="38" t="str">
        <f>E608</f>
        <v>02 2 01 09990</v>
      </c>
      <c r="F609" s="36">
        <v>321</v>
      </c>
      <c r="G609" s="40">
        <v>2989000</v>
      </c>
      <c r="H609" s="40">
        <v>2989000</v>
      </c>
      <c r="I609" s="41">
        <v>2989000</v>
      </c>
      <c r="J609" s="63"/>
    </row>
    <row r="610" spans="1:10" ht="45" x14ac:dyDescent="0.25">
      <c r="A610" s="45" t="s">
        <v>639</v>
      </c>
      <c r="B610" s="36">
        <v>902</v>
      </c>
      <c r="C610" s="37" t="s">
        <v>379</v>
      </c>
      <c r="D610" s="38">
        <v>3</v>
      </c>
      <c r="E610" s="28" t="s">
        <v>638</v>
      </c>
      <c r="F610" s="36"/>
      <c r="G610" s="40">
        <f>G611+G614</f>
        <v>1826000</v>
      </c>
      <c r="H610" s="40">
        <f t="shared" ref="H610:I610" si="179">H611+H614</f>
        <v>1903000</v>
      </c>
      <c r="I610" s="41">
        <f t="shared" si="179"/>
        <v>1880000</v>
      </c>
      <c r="J610" s="63"/>
    </row>
    <row r="611" spans="1:10" ht="30" x14ac:dyDescent="0.25">
      <c r="A611" s="45" t="s">
        <v>26</v>
      </c>
      <c r="B611" s="36">
        <v>902</v>
      </c>
      <c r="C611" s="37" t="s">
        <v>379</v>
      </c>
      <c r="D611" s="38">
        <v>3</v>
      </c>
      <c r="E611" s="38" t="s">
        <v>638</v>
      </c>
      <c r="F611" s="36">
        <v>200</v>
      </c>
      <c r="G611" s="40">
        <f>G612</f>
        <v>27400</v>
      </c>
      <c r="H611" s="40">
        <f t="shared" ref="H611:I612" si="180">H612</f>
        <v>28500</v>
      </c>
      <c r="I611" s="41">
        <f t="shared" si="180"/>
        <v>28200</v>
      </c>
      <c r="J611" s="63"/>
    </row>
    <row r="612" spans="1:10" ht="30" x14ac:dyDescent="0.25">
      <c r="A612" s="45" t="s">
        <v>27</v>
      </c>
      <c r="B612" s="36">
        <v>902</v>
      </c>
      <c r="C612" s="37" t="s">
        <v>379</v>
      </c>
      <c r="D612" s="38">
        <v>3</v>
      </c>
      <c r="E612" s="38" t="s">
        <v>638</v>
      </c>
      <c r="F612" s="36">
        <v>240</v>
      </c>
      <c r="G612" s="40">
        <f>G613</f>
        <v>27400</v>
      </c>
      <c r="H612" s="40">
        <f t="shared" si="180"/>
        <v>28500</v>
      </c>
      <c r="I612" s="41">
        <f t="shared" si="180"/>
        <v>28200</v>
      </c>
      <c r="J612" s="63"/>
    </row>
    <row r="613" spans="1:10" x14ac:dyDescent="0.25">
      <c r="A613" s="45" t="s">
        <v>57</v>
      </c>
      <c r="B613" s="36">
        <v>902</v>
      </c>
      <c r="C613" s="37" t="s">
        <v>379</v>
      </c>
      <c r="D613" s="38">
        <v>3</v>
      </c>
      <c r="E613" s="38" t="s">
        <v>638</v>
      </c>
      <c r="F613" s="36">
        <v>244</v>
      </c>
      <c r="G613" s="40">
        <v>27400</v>
      </c>
      <c r="H613" s="40">
        <v>28500</v>
      </c>
      <c r="I613" s="41">
        <v>28200</v>
      </c>
      <c r="J613" s="63"/>
    </row>
    <row r="614" spans="1:10" x14ac:dyDescent="0.25">
      <c r="A614" s="45" t="s">
        <v>361</v>
      </c>
      <c r="B614" s="36">
        <v>902</v>
      </c>
      <c r="C614" s="37" t="s">
        <v>379</v>
      </c>
      <c r="D614" s="38">
        <v>3</v>
      </c>
      <c r="E614" s="38" t="s">
        <v>638</v>
      </c>
      <c r="F614" s="36">
        <v>300</v>
      </c>
      <c r="G614" s="40">
        <f>G615</f>
        <v>1798600</v>
      </c>
      <c r="H614" s="40">
        <f t="shared" ref="H614:I615" si="181">H615</f>
        <v>1874500</v>
      </c>
      <c r="I614" s="41">
        <f t="shared" si="181"/>
        <v>1851800</v>
      </c>
      <c r="J614" s="63"/>
    </row>
    <row r="615" spans="1:10" x14ac:dyDescent="0.25">
      <c r="A615" s="45" t="s">
        <v>143</v>
      </c>
      <c r="B615" s="36">
        <v>902</v>
      </c>
      <c r="C615" s="37" t="s">
        <v>379</v>
      </c>
      <c r="D615" s="38">
        <v>3</v>
      </c>
      <c r="E615" s="38" t="s">
        <v>638</v>
      </c>
      <c r="F615" s="36">
        <v>320</v>
      </c>
      <c r="G615" s="40">
        <f>G616</f>
        <v>1798600</v>
      </c>
      <c r="H615" s="40">
        <f t="shared" si="181"/>
        <v>1874500</v>
      </c>
      <c r="I615" s="41">
        <f t="shared" si="181"/>
        <v>1851800</v>
      </c>
      <c r="J615" s="63"/>
    </row>
    <row r="616" spans="1:10" ht="30" x14ac:dyDescent="0.25">
      <c r="A616" s="45" t="s">
        <v>378</v>
      </c>
      <c r="B616" s="36">
        <v>902</v>
      </c>
      <c r="C616" s="37" t="s">
        <v>379</v>
      </c>
      <c r="D616" s="38">
        <v>3</v>
      </c>
      <c r="E616" s="38" t="s">
        <v>638</v>
      </c>
      <c r="F616" s="36">
        <v>321</v>
      </c>
      <c r="G616" s="24">
        <v>1798600</v>
      </c>
      <c r="H616" s="24">
        <v>1874500</v>
      </c>
      <c r="I616" s="25">
        <v>1851800</v>
      </c>
      <c r="J616" s="63"/>
    </row>
    <row r="617" spans="1:10" ht="21" customHeight="1" x14ac:dyDescent="0.25">
      <c r="A617" s="45" t="s">
        <v>86</v>
      </c>
      <c r="B617" s="36">
        <v>902</v>
      </c>
      <c r="C617" s="37" t="s">
        <v>353</v>
      </c>
      <c r="D617" s="38">
        <v>3</v>
      </c>
      <c r="E617" s="38" t="s">
        <v>44</v>
      </c>
      <c r="F617" s="36"/>
      <c r="G617" s="24">
        <f>G618</f>
        <v>80600</v>
      </c>
      <c r="H617" s="24">
        <f t="shared" ref="H617:I618" si="182">H618</f>
        <v>83300</v>
      </c>
      <c r="I617" s="25">
        <f t="shared" si="182"/>
        <v>87400</v>
      </c>
      <c r="J617" s="63"/>
    </row>
    <row r="618" spans="1:10" ht="30" x14ac:dyDescent="0.25">
      <c r="A618" s="45" t="s">
        <v>50</v>
      </c>
      <c r="B618" s="36">
        <v>902</v>
      </c>
      <c r="C618" s="37" t="s">
        <v>353</v>
      </c>
      <c r="D618" s="38">
        <v>3</v>
      </c>
      <c r="E618" s="38" t="s">
        <v>51</v>
      </c>
      <c r="F618" s="36"/>
      <c r="G618" s="24">
        <f>G619</f>
        <v>80600</v>
      </c>
      <c r="H618" s="24">
        <f t="shared" si="182"/>
        <v>83300</v>
      </c>
      <c r="I618" s="25">
        <f t="shared" si="182"/>
        <v>87400</v>
      </c>
      <c r="J618" s="63"/>
    </row>
    <row r="619" spans="1:10" ht="30" x14ac:dyDescent="0.25">
      <c r="A619" s="45" t="s">
        <v>380</v>
      </c>
      <c r="B619" s="36">
        <v>902</v>
      </c>
      <c r="C619" s="37" t="s">
        <v>353</v>
      </c>
      <c r="D619" s="38">
        <v>3</v>
      </c>
      <c r="E619" s="38" t="s">
        <v>381</v>
      </c>
      <c r="F619" s="36"/>
      <c r="G619" s="24">
        <f>G620+G623</f>
        <v>80600</v>
      </c>
      <c r="H619" s="24">
        <f t="shared" ref="H619:I619" si="183">H620+H623</f>
        <v>83300</v>
      </c>
      <c r="I619" s="25">
        <f t="shared" si="183"/>
        <v>87400</v>
      </c>
      <c r="J619" s="63"/>
    </row>
    <row r="620" spans="1:10" ht="23.25" customHeight="1" x14ac:dyDescent="0.25">
      <c r="A620" s="45" t="s">
        <v>26</v>
      </c>
      <c r="B620" s="36">
        <v>902</v>
      </c>
      <c r="C620" s="37" t="s">
        <v>353</v>
      </c>
      <c r="D620" s="38">
        <v>3</v>
      </c>
      <c r="E620" s="38" t="s">
        <v>381</v>
      </c>
      <c r="F620" s="36">
        <v>200</v>
      </c>
      <c r="G620" s="40">
        <f>G621</f>
        <v>18600</v>
      </c>
      <c r="H620" s="40">
        <f t="shared" ref="H620:I621" si="184">H621</f>
        <v>19200</v>
      </c>
      <c r="I620" s="41">
        <f t="shared" si="184"/>
        <v>20200</v>
      </c>
      <c r="J620" s="63"/>
    </row>
    <row r="621" spans="1:10" ht="30.75" customHeight="1" x14ac:dyDescent="0.25">
      <c r="A621" s="45" t="s">
        <v>27</v>
      </c>
      <c r="B621" s="36">
        <v>902</v>
      </c>
      <c r="C621" s="37" t="s">
        <v>353</v>
      </c>
      <c r="D621" s="38">
        <v>3</v>
      </c>
      <c r="E621" s="38" t="s">
        <v>381</v>
      </c>
      <c r="F621" s="36">
        <v>240</v>
      </c>
      <c r="G621" s="40">
        <f>G622</f>
        <v>18600</v>
      </c>
      <c r="H621" s="40">
        <f t="shared" si="184"/>
        <v>19200</v>
      </c>
      <c r="I621" s="41">
        <f t="shared" si="184"/>
        <v>20200</v>
      </c>
      <c r="J621" s="63"/>
    </row>
    <row r="622" spans="1:10" ht="19.5" customHeight="1" x14ac:dyDescent="0.25">
      <c r="A622" s="45" t="s">
        <v>57</v>
      </c>
      <c r="B622" s="36">
        <v>902</v>
      </c>
      <c r="C622" s="37" t="s">
        <v>353</v>
      </c>
      <c r="D622" s="38">
        <v>3</v>
      </c>
      <c r="E622" s="38" t="s">
        <v>381</v>
      </c>
      <c r="F622" s="36">
        <v>244</v>
      </c>
      <c r="G622" s="40">
        <v>18600</v>
      </c>
      <c r="H622" s="40">
        <v>19200</v>
      </c>
      <c r="I622" s="41">
        <v>20200</v>
      </c>
      <c r="J622" s="63"/>
    </row>
    <row r="623" spans="1:10" ht="15.75" customHeight="1" x14ac:dyDescent="0.25">
      <c r="A623" s="45" t="s">
        <v>361</v>
      </c>
      <c r="B623" s="36">
        <v>902</v>
      </c>
      <c r="C623" s="37" t="s">
        <v>353</v>
      </c>
      <c r="D623" s="38">
        <v>3</v>
      </c>
      <c r="E623" s="38" t="s">
        <v>381</v>
      </c>
      <c r="F623" s="36">
        <v>300</v>
      </c>
      <c r="G623" s="24">
        <f>G624</f>
        <v>62000</v>
      </c>
      <c r="H623" s="24">
        <f t="shared" ref="H623:I623" si="185">H624</f>
        <v>64100</v>
      </c>
      <c r="I623" s="25">
        <f t="shared" si="185"/>
        <v>67200</v>
      </c>
      <c r="J623" s="63"/>
    </row>
    <row r="624" spans="1:10" x14ac:dyDescent="0.25">
      <c r="A624" s="45" t="s">
        <v>143</v>
      </c>
      <c r="B624" s="36">
        <v>902</v>
      </c>
      <c r="C624" s="37" t="s">
        <v>353</v>
      </c>
      <c r="D624" s="38">
        <v>3</v>
      </c>
      <c r="E624" s="38" t="s">
        <v>381</v>
      </c>
      <c r="F624" s="36">
        <v>320</v>
      </c>
      <c r="G624" s="24">
        <f>G625</f>
        <v>62000</v>
      </c>
      <c r="H624" s="24">
        <f>H625</f>
        <v>64100</v>
      </c>
      <c r="I624" s="25">
        <f>I625</f>
        <v>67200</v>
      </c>
      <c r="J624" s="63"/>
    </row>
    <row r="625" spans="1:10" ht="30" x14ac:dyDescent="0.25">
      <c r="A625" s="45" t="s">
        <v>378</v>
      </c>
      <c r="B625" s="36">
        <v>902</v>
      </c>
      <c r="C625" s="37" t="s">
        <v>353</v>
      </c>
      <c r="D625" s="38">
        <v>3</v>
      </c>
      <c r="E625" s="38" t="s">
        <v>381</v>
      </c>
      <c r="F625" s="36">
        <v>321</v>
      </c>
      <c r="G625" s="40">
        <v>62000</v>
      </c>
      <c r="H625" s="40">
        <v>64100</v>
      </c>
      <c r="I625" s="41">
        <v>67200</v>
      </c>
      <c r="J625" s="63"/>
    </row>
    <row r="626" spans="1:10" ht="45" x14ac:dyDescent="0.25">
      <c r="A626" s="45" t="s">
        <v>725</v>
      </c>
      <c r="B626" s="36">
        <v>902</v>
      </c>
      <c r="C626" s="37" t="s">
        <v>353</v>
      </c>
      <c r="D626" s="38">
        <v>3</v>
      </c>
      <c r="E626" s="38" t="s">
        <v>732</v>
      </c>
      <c r="F626" s="36"/>
      <c r="G626" s="61">
        <f>G627+G633+G639</f>
        <v>2440000</v>
      </c>
      <c r="H626" s="61">
        <f t="shared" ref="H626:I626" si="186">H627+H633+H639</f>
        <v>2693000</v>
      </c>
      <c r="I626" s="61">
        <f t="shared" si="186"/>
        <v>2970000</v>
      </c>
      <c r="J626" s="63"/>
    </row>
    <row r="627" spans="1:10" x14ac:dyDescent="0.25">
      <c r="A627" s="45" t="s">
        <v>736</v>
      </c>
      <c r="B627" s="36">
        <v>902</v>
      </c>
      <c r="C627" s="37" t="s">
        <v>353</v>
      </c>
      <c r="D627" s="38">
        <v>3</v>
      </c>
      <c r="E627" s="38" t="s">
        <v>733</v>
      </c>
      <c r="F627" s="36"/>
      <c r="G627" s="40">
        <f>G628</f>
        <v>1000000</v>
      </c>
      <c r="H627" s="40">
        <f t="shared" ref="H627:I627" si="187">H628</f>
        <v>1100000</v>
      </c>
      <c r="I627" s="40">
        <f t="shared" si="187"/>
        <v>1200000</v>
      </c>
      <c r="J627" s="63"/>
    </row>
    <row r="628" spans="1:10" ht="30" x14ac:dyDescent="0.25">
      <c r="A628" s="45" t="s">
        <v>737</v>
      </c>
      <c r="B628" s="36">
        <v>902</v>
      </c>
      <c r="C628" s="37" t="s">
        <v>353</v>
      </c>
      <c r="D628" s="38">
        <v>3</v>
      </c>
      <c r="E628" s="38" t="s">
        <v>742</v>
      </c>
      <c r="F628" s="36"/>
      <c r="G628" s="40">
        <f>G629</f>
        <v>1000000</v>
      </c>
      <c r="H628" s="40">
        <f t="shared" ref="H628:I628" si="188">H629</f>
        <v>1100000</v>
      </c>
      <c r="I628" s="40">
        <f t="shared" si="188"/>
        <v>1200000</v>
      </c>
      <c r="J628" s="63"/>
    </row>
    <row r="629" spans="1:10" ht="45" x14ac:dyDescent="0.25">
      <c r="A629" s="45" t="s">
        <v>738</v>
      </c>
      <c r="B629" s="36">
        <v>902</v>
      </c>
      <c r="C629" s="37" t="s">
        <v>353</v>
      </c>
      <c r="D629" s="38">
        <v>3</v>
      </c>
      <c r="E629" s="38" t="s">
        <v>741</v>
      </c>
      <c r="F629" s="36"/>
      <c r="G629" s="40">
        <f>G630</f>
        <v>1000000</v>
      </c>
      <c r="H629" s="40">
        <f t="shared" ref="H629:I629" si="189">H630</f>
        <v>1100000</v>
      </c>
      <c r="I629" s="40">
        <f t="shared" si="189"/>
        <v>1200000</v>
      </c>
      <c r="J629" s="63"/>
    </row>
    <row r="630" spans="1:10" x14ac:dyDescent="0.25">
      <c r="A630" s="45" t="s">
        <v>682</v>
      </c>
      <c r="B630" s="36">
        <v>902</v>
      </c>
      <c r="C630" s="37" t="s">
        <v>353</v>
      </c>
      <c r="D630" s="38">
        <v>3</v>
      </c>
      <c r="E630" s="38" t="s">
        <v>741</v>
      </c>
      <c r="F630" s="36">
        <v>300</v>
      </c>
      <c r="G630" s="40">
        <f>G631</f>
        <v>1000000</v>
      </c>
      <c r="H630" s="40">
        <f t="shared" ref="H630:I630" si="190">H631</f>
        <v>1100000</v>
      </c>
      <c r="I630" s="40">
        <f t="shared" si="190"/>
        <v>1200000</v>
      </c>
      <c r="J630" s="63"/>
    </row>
    <row r="631" spans="1:10" x14ac:dyDescent="0.25">
      <c r="A631" s="45" t="s">
        <v>739</v>
      </c>
      <c r="B631" s="36">
        <v>902</v>
      </c>
      <c r="C631" s="37" t="s">
        <v>353</v>
      </c>
      <c r="D631" s="38">
        <v>3</v>
      </c>
      <c r="E631" s="38" t="s">
        <v>741</v>
      </c>
      <c r="F631" s="36">
        <v>320</v>
      </c>
      <c r="G631" s="40">
        <f>G632</f>
        <v>1000000</v>
      </c>
      <c r="H631" s="40">
        <f t="shared" ref="H631:I631" si="191">H632</f>
        <v>1100000</v>
      </c>
      <c r="I631" s="40">
        <f t="shared" si="191"/>
        <v>1200000</v>
      </c>
      <c r="J631" s="63"/>
    </row>
    <row r="632" spans="1:10" ht="30" x14ac:dyDescent="0.25">
      <c r="A632" s="45" t="s">
        <v>740</v>
      </c>
      <c r="B632" s="36">
        <v>902</v>
      </c>
      <c r="C632" s="37" t="s">
        <v>353</v>
      </c>
      <c r="D632" s="38">
        <v>3</v>
      </c>
      <c r="E632" s="38" t="s">
        <v>741</v>
      </c>
      <c r="F632" s="36">
        <v>321</v>
      </c>
      <c r="G632" s="40">
        <v>1000000</v>
      </c>
      <c r="H632" s="40">
        <v>1100000</v>
      </c>
      <c r="I632" s="41">
        <v>1200000</v>
      </c>
      <c r="J632" s="63"/>
    </row>
    <row r="633" spans="1:10" x14ac:dyDescent="0.25">
      <c r="A633" s="45" t="s">
        <v>743</v>
      </c>
      <c r="B633" s="36">
        <v>902</v>
      </c>
      <c r="C633" s="37" t="s">
        <v>353</v>
      </c>
      <c r="D633" s="38">
        <v>3</v>
      </c>
      <c r="E633" s="38" t="s">
        <v>745</v>
      </c>
      <c r="F633" s="36"/>
      <c r="G633" s="40">
        <f>G634</f>
        <v>1260000</v>
      </c>
      <c r="H633" s="40">
        <f t="shared" ref="H633:I637" si="192">H634</f>
        <v>1386000</v>
      </c>
      <c r="I633" s="40">
        <f t="shared" si="192"/>
        <v>1527000</v>
      </c>
      <c r="J633" s="63"/>
    </row>
    <row r="634" spans="1:10" ht="30" x14ac:dyDescent="0.25">
      <c r="A634" s="45" t="s">
        <v>744</v>
      </c>
      <c r="B634" s="36">
        <v>902</v>
      </c>
      <c r="C634" s="37" t="s">
        <v>353</v>
      </c>
      <c r="D634" s="38">
        <v>3</v>
      </c>
      <c r="E634" s="38" t="s">
        <v>746</v>
      </c>
      <c r="F634" s="36"/>
      <c r="G634" s="40">
        <f>G635</f>
        <v>1260000</v>
      </c>
      <c r="H634" s="40">
        <f t="shared" si="192"/>
        <v>1386000</v>
      </c>
      <c r="I634" s="40">
        <f t="shared" si="192"/>
        <v>1527000</v>
      </c>
      <c r="J634" s="63"/>
    </row>
    <row r="635" spans="1:10" ht="45" x14ac:dyDescent="0.25">
      <c r="A635" s="45" t="s">
        <v>716</v>
      </c>
      <c r="B635" s="36">
        <v>902</v>
      </c>
      <c r="C635" s="37" t="s">
        <v>353</v>
      </c>
      <c r="D635" s="38">
        <v>3</v>
      </c>
      <c r="E635" s="38" t="s">
        <v>747</v>
      </c>
      <c r="F635" s="36"/>
      <c r="G635" s="40">
        <f>G636</f>
        <v>1260000</v>
      </c>
      <c r="H635" s="40">
        <f t="shared" si="192"/>
        <v>1386000</v>
      </c>
      <c r="I635" s="40">
        <f t="shared" si="192"/>
        <v>1527000</v>
      </c>
      <c r="J635" s="63"/>
    </row>
    <row r="636" spans="1:10" x14ac:dyDescent="0.25">
      <c r="A636" s="45" t="s">
        <v>682</v>
      </c>
      <c r="B636" s="36">
        <v>902</v>
      </c>
      <c r="C636" s="37" t="s">
        <v>353</v>
      </c>
      <c r="D636" s="38">
        <v>3</v>
      </c>
      <c r="E636" s="38" t="s">
        <v>747</v>
      </c>
      <c r="F636" s="36">
        <v>300</v>
      </c>
      <c r="G636" s="40">
        <f>G637</f>
        <v>1260000</v>
      </c>
      <c r="H636" s="40">
        <f t="shared" si="192"/>
        <v>1386000</v>
      </c>
      <c r="I636" s="40">
        <f t="shared" si="192"/>
        <v>1527000</v>
      </c>
      <c r="J636" s="63"/>
    </row>
    <row r="637" spans="1:10" x14ac:dyDescent="0.25">
      <c r="A637" s="45" t="s">
        <v>739</v>
      </c>
      <c r="B637" s="36">
        <v>902</v>
      </c>
      <c r="C637" s="37" t="s">
        <v>353</v>
      </c>
      <c r="D637" s="38">
        <v>3</v>
      </c>
      <c r="E637" s="38" t="s">
        <v>747</v>
      </c>
      <c r="F637" s="36">
        <v>320</v>
      </c>
      <c r="G637" s="40">
        <f>G638</f>
        <v>1260000</v>
      </c>
      <c r="H637" s="40">
        <f t="shared" si="192"/>
        <v>1386000</v>
      </c>
      <c r="I637" s="40">
        <f t="shared" si="192"/>
        <v>1527000</v>
      </c>
      <c r="J637" s="63"/>
    </row>
    <row r="638" spans="1:10" ht="30" x14ac:dyDescent="0.25">
      <c r="A638" s="45" t="s">
        <v>740</v>
      </c>
      <c r="B638" s="36">
        <v>902</v>
      </c>
      <c r="C638" s="37" t="s">
        <v>353</v>
      </c>
      <c r="D638" s="38">
        <v>3</v>
      </c>
      <c r="E638" s="38" t="s">
        <v>747</v>
      </c>
      <c r="F638" s="36">
        <v>321</v>
      </c>
      <c r="G638" s="40">
        <v>1260000</v>
      </c>
      <c r="H638" s="40">
        <v>1386000</v>
      </c>
      <c r="I638" s="41">
        <v>1527000</v>
      </c>
      <c r="J638" s="63"/>
    </row>
    <row r="639" spans="1:10" x14ac:dyDescent="0.25">
      <c r="A639" s="45" t="s">
        <v>748</v>
      </c>
      <c r="B639" s="36">
        <v>902</v>
      </c>
      <c r="C639" s="37" t="s">
        <v>353</v>
      </c>
      <c r="D639" s="38">
        <v>3</v>
      </c>
      <c r="E639" s="38" t="s">
        <v>750</v>
      </c>
      <c r="F639" s="36"/>
      <c r="G639" s="40">
        <f>G640</f>
        <v>180000</v>
      </c>
      <c r="H639" s="40">
        <f t="shared" ref="H639:I643" si="193">H640</f>
        <v>207000</v>
      </c>
      <c r="I639" s="40">
        <f t="shared" si="193"/>
        <v>243000</v>
      </c>
      <c r="J639" s="63"/>
    </row>
    <row r="640" spans="1:10" x14ac:dyDescent="0.25">
      <c r="A640" s="45" t="s">
        <v>749</v>
      </c>
      <c r="B640" s="36">
        <v>902</v>
      </c>
      <c r="C640" s="37" t="s">
        <v>353</v>
      </c>
      <c r="D640" s="38">
        <v>3</v>
      </c>
      <c r="E640" s="38" t="s">
        <v>751</v>
      </c>
      <c r="F640" s="36"/>
      <c r="G640" s="40">
        <f>G641</f>
        <v>180000</v>
      </c>
      <c r="H640" s="40">
        <f t="shared" si="193"/>
        <v>207000</v>
      </c>
      <c r="I640" s="40">
        <f t="shared" si="193"/>
        <v>243000</v>
      </c>
      <c r="J640" s="63"/>
    </row>
    <row r="641" spans="1:10" ht="45" x14ac:dyDescent="0.25">
      <c r="A641" s="45" t="s">
        <v>716</v>
      </c>
      <c r="B641" s="36">
        <v>902</v>
      </c>
      <c r="C641" s="37" t="s">
        <v>353</v>
      </c>
      <c r="D641" s="38">
        <v>3</v>
      </c>
      <c r="E641" s="38" t="s">
        <v>752</v>
      </c>
      <c r="F641" s="36"/>
      <c r="G641" s="40">
        <f>G642</f>
        <v>180000</v>
      </c>
      <c r="H641" s="40">
        <f t="shared" si="193"/>
        <v>207000</v>
      </c>
      <c r="I641" s="40">
        <f t="shared" si="193"/>
        <v>243000</v>
      </c>
      <c r="J641" s="63"/>
    </row>
    <row r="642" spans="1:10" x14ac:dyDescent="0.25">
      <c r="A642" s="45" t="s">
        <v>682</v>
      </c>
      <c r="B642" s="36">
        <v>902</v>
      </c>
      <c r="C642" s="37" t="s">
        <v>353</v>
      </c>
      <c r="D642" s="38">
        <v>3</v>
      </c>
      <c r="E642" s="38" t="s">
        <v>752</v>
      </c>
      <c r="F642" s="36">
        <v>300</v>
      </c>
      <c r="G642" s="40">
        <f>G643</f>
        <v>180000</v>
      </c>
      <c r="H642" s="40">
        <f t="shared" si="193"/>
        <v>207000</v>
      </c>
      <c r="I642" s="40">
        <f t="shared" si="193"/>
        <v>243000</v>
      </c>
      <c r="J642" s="63"/>
    </row>
    <row r="643" spans="1:10" x14ac:dyDescent="0.25">
      <c r="A643" s="45" t="s">
        <v>739</v>
      </c>
      <c r="B643" s="36">
        <v>902</v>
      </c>
      <c r="C643" s="37" t="s">
        <v>353</v>
      </c>
      <c r="D643" s="38">
        <v>3</v>
      </c>
      <c r="E643" s="38" t="s">
        <v>752</v>
      </c>
      <c r="F643" s="36">
        <v>320</v>
      </c>
      <c r="G643" s="40">
        <f>G644</f>
        <v>180000</v>
      </c>
      <c r="H643" s="40">
        <f t="shared" si="193"/>
        <v>207000</v>
      </c>
      <c r="I643" s="40">
        <f t="shared" si="193"/>
        <v>243000</v>
      </c>
      <c r="J643" s="63"/>
    </row>
    <row r="644" spans="1:10" ht="30" x14ac:dyDescent="0.25">
      <c r="A644" s="45" t="s">
        <v>740</v>
      </c>
      <c r="B644" s="36">
        <v>902</v>
      </c>
      <c r="C644" s="37" t="s">
        <v>353</v>
      </c>
      <c r="D644" s="38">
        <v>3</v>
      </c>
      <c r="E644" s="38" t="s">
        <v>752</v>
      </c>
      <c r="F644" s="36">
        <v>321</v>
      </c>
      <c r="G644" s="40">
        <v>180000</v>
      </c>
      <c r="H644" s="40">
        <v>207000</v>
      </c>
      <c r="I644" s="41">
        <v>243000</v>
      </c>
      <c r="J644" s="63"/>
    </row>
    <row r="645" spans="1:10" x14ac:dyDescent="0.25">
      <c r="A645" s="45" t="s">
        <v>753</v>
      </c>
      <c r="B645" s="36">
        <v>902</v>
      </c>
      <c r="C645" s="37" t="s">
        <v>353</v>
      </c>
      <c r="D645" s="38">
        <v>4</v>
      </c>
      <c r="E645" s="38"/>
      <c r="F645" s="36"/>
      <c r="G645" s="40">
        <f t="shared" ref="G645:G651" si="194">G646</f>
        <v>750000</v>
      </c>
      <c r="H645" s="40">
        <f t="shared" ref="H645:I651" si="195">H646</f>
        <v>825000</v>
      </c>
      <c r="I645" s="40">
        <f t="shared" si="195"/>
        <v>900000</v>
      </c>
      <c r="J645" s="63"/>
    </row>
    <row r="646" spans="1:10" ht="45" x14ac:dyDescent="0.25">
      <c r="A646" s="45" t="s">
        <v>725</v>
      </c>
      <c r="B646" s="36">
        <v>902</v>
      </c>
      <c r="C646" s="37" t="s">
        <v>353</v>
      </c>
      <c r="D646" s="38">
        <v>4</v>
      </c>
      <c r="E646" s="38" t="s">
        <v>732</v>
      </c>
      <c r="F646" s="36"/>
      <c r="G646" s="40">
        <f t="shared" si="194"/>
        <v>750000</v>
      </c>
      <c r="H646" s="40">
        <f t="shared" si="195"/>
        <v>825000</v>
      </c>
      <c r="I646" s="40">
        <f t="shared" si="195"/>
        <v>900000</v>
      </c>
      <c r="J646" s="63"/>
    </row>
    <row r="647" spans="1:10" x14ac:dyDescent="0.25">
      <c r="A647" s="45" t="s">
        <v>748</v>
      </c>
      <c r="B647" s="36">
        <v>902</v>
      </c>
      <c r="C647" s="37" t="s">
        <v>353</v>
      </c>
      <c r="D647" s="38">
        <v>4</v>
      </c>
      <c r="E647" s="38" t="s">
        <v>750</v>
      </c>
      <c r="F647" s="36"/>
      <c r="G647" s="40">
        <f t="shared" si="194"/>
        <v>750000</v>
      </c>
      <c r="H647" s="40">
        <f t="shared" si="195"/>
        <v>825000</v>
      </c>
      <c r="I647" s="40">
        <f t="shared" si="195"/>
        <v>900000</v>
      </c>
      <c r="J647" s="63"/>
    </row>
    <row r="648" spans="1:10" x14ac:dyDescent="0.25">
      <c r="A648" s="45" t="s">
        <v>749</v>
      </c>
      <c r="B648" s="36">
        <v>902</v>
      </c>
      <c r="C648" s="37" t="s">
        <v>353</v>
      </c>
      <c r="D648" s="38">
        <v>4</v>
      </c>
      <c r="E648" s="38" t="s">
        <v>751</v>
      </c>
      <c r="F648" s="36"/>
      <c r="G648" s="40">
        <f t="shared" si="194"/>
        <v>750000</v>
      </c>
      <c r="H648" s="40">
        <f t="shared" si="195"/>
        <v>825000</v>
      </c>
      <c r="I648" s="40">
        <f t="shared" si="195"/>
        <v>900000</v>
      </c>
      <c r="J648" s="63"/>
    </row>
    <row r="649" spans="1:10" ht="45" x14ac:dyDescent="0.25">
      <c r="A649" s="45" t="s">
        <v>716</v>
      </c>
      <c r="B649" s="36">
        <v>902</v>
      </c>
      <c r="C649" s="37" t="s">
        <v>353</v>
      </c>
      <c r="D649" s="38">
        <v>4</v>
      </c>
      <c r="E649" s="38" t="s">
        <v>752</v>
      </c>
      <c r="F649" s="36"/>
      <c r="G649" s="40">
        <f t="shared" si="194"/>
        <v>750000</v>
      </c>
      <c r="H649" s="40">
        <f t="shared" si="195"/>
        <v>825000</v>
      </c>
      <c r="I649" s="40">
        <f t="shared" si="195"/>
        <v>900000</v>
      </c>
      <c r="J649" s="63"/>
    </row>
    <row r="650" spans="1:10" x14ac:dyDescent="0.25">
      <c r="A650" s="45" t="s">
        <v>682</v>
      </c>
      <c r="B650" s="36">
        <v>902</v>
      </c>
      <c r="C650" s="37" t="s">
        <v>353</v>
      </c>
      <c r="D650" s="38">
        <v>4</v>
      </c>
      <c r="E650" s="38" t="s">
        <v>752</v>
      </c>
      <c r="F650" s="36">
        <v>300</v>
      </c>
      <c r="G650" s="40">
        <f t="shared" si="194"/>
        <v>750000</v>
      </c>
      <c r="H650" s="40">
        <f t="shared" si="195"/>
        <v>825000</v>
      </c>
      <c r="I650" s="40">
        <f t="shared" si="195"/>
        <v>900000</v>
      </c>
      <c r="J650" s="63"/>
    </row>
    <row r="651" spans="1:10" x14ac:dyDescent="0.25">
      <c r="A651" s="45" t="s">
        <v>739</v>
      </c>
      <c r="B651" s="36">
        <v>902</v>
      </c>
      <c r="C651" s="37" t="s">
        <v>353</v>
      </c>
      <c r="D651" s="38">
        <v>4</v>
      </c>
      <c r="E651" s="38" t="s">
        <v>752</v>
      </c>
      <c r="F651" s="36">
        <v>320</v>
      </c>
      <c r="G651" s="40">
        <f t="shared" si="194"/>
        <v>750000</v>
      </c>
      <c r="H651" s="40">
        <f t="shared" si="195"/>
        <v>825000</v>
      </c>
      <c r="I651" s="40">
        <f t="shared" si="195"/>
        <v>900000</v>
      </c>
      <c r="J651" s="63"/>
    </row>
    <row r="652" spans="1:10" ht="30" x14ac:dyDescent="0.25">
      <c r="A652" s="45" t="s">
        <v>740</v>
      </c>
      <c r="B652" s="36">
        <v>902</v>
      </c>
      <c r="C652" s="37" t="s">
        <v>353</v>
      </c>
      <c r="D652" s="38">
        <v>4</v>
      </c>
      <c r="E652" s="38" t="s">
        <v>752</v>
      </c>
      <c r="F652" s="36">
        <v>321</v>
      </c>
      <c r="G652" s="40">
        <v>750000</v>
      </c>
      <c r="H652" s="40">
        <v>825000</v>
      </c>
      <c r="I652" s="41">
        <v>900000</v>
      </c>
      <c r="J652" s="63"/>
    </row>
    <row r="653" spans="1:10" ht="21" customHeight="1" x14ac:dyDescent="0.25">
      <c r="A653" s="45" t="s">
        <v>382</v>
      </c>
      <c r="B653" s="36">
        <v>902</v>
      </c>
      <c r="C653" s="37" t="s">
        <v>353</v>
      </c>
      <c r="D653" s="38">
        <v>6</v>
      </c>
      <c r="E653" s="38"/>
      <c r="F653" s="36"/>
      <c r="G653" s="40">
        <f>G654</f>
        <v>599825</v>
      </c>
      <c r="H653" s="40">
        <f t="shared" ref="H653:I653" si="196">H654</f>
        <v>599825</v>
      </c>
      <c r="I653" s="40">
        <f t="shared" si="196"/>
        <v>599825</v>
      </c>
    </row>
    <row r="654" spans="1:10" ht="36" customHeight="1" x14ac:dyDescent="0.25">
      <c r="A654" s="45" t="s">
        <v>41</v>
      </c>
      <c r="B654" s="36">
        <v>902</v>
      </c>
      <c r="C654" s="37" t="s">
        <v>353</v>
      </c>
      <c r="D654" s="38">
        <v>6</v>
      </c>
      <c r="E654" s="38" t="s">
        <v>42</v>
      </c>
      <c r="F654" s="36"/>
      <c r="G654" s="40">
        <f>G657+G661</f>
        <v>599825</v>
      </c>
      <c r="H654" s="40">
        <f>H657+H661</f>
        <v>599825</v>
      </c>
      <c r="I654" s="41">
        <f>I657+I661</f>
        <v>599825</v>
      </c>
    </row>
    <row r="655" spans="1:10" ht="33" customHeight="1" x14ac:dyDescent="0.25">
      <c r="A655" s="45" t="s">
        <v>685</v>
      </c>
      <c r="B655" s="36">
        <v>902</v>
      </c>
      <c r="C655" s="37" t="s">
        <v>353</v>
      </c>
      <c r="D655" s="38">
        <v>6</v>
      </c>
      <c r="E655" s="38" t="s">
        <v>384</v>
      </c>
      <c r="F655" s="36"/>
      <c r="G655" s="40">
        <f>G657</f>
        <v>390825</v>
      </c>
      <c r="H655" s="40">
        <f>H657</f>
        <v>390825</v>
      </c>
      <c r="I655" s="41">
        <f>I657</f>
        <v>390825</v>
      </c>
    </row>
    <row r="656" spans="1:10" ht="45" x14ac:dyDescent="0.25">
      <c r="A656" s="45" t="s">
        <v>168</v>
      </c>
      <c r="B656" s="36">
        <v>902</v>
      </c>
      <c r="C656" s="37" t="s">
        <v>353</v>
      </c>
      <c r="D656" s="38">
        <v>6</v>
      </c>
      <c r="E656" s="38" t="s">
        <v>385</v>
      </c>
      <c r="F656" s="60"/>
      <c r="G656" s="64">
        <f>G657</f>
        <v>390825</v>
      </c>
      <c r="H656" s="64">
        <f t="shared" ref="H656:I656" si="197">H657</f>
        <v>390825</v>
      </c>
      <c r="I656" s="65">
        <f t="shared" si="197"/>
        <v>390825</v>
      </c>
    </row>
    <row r="657" spans="1:9" ht="45" x14ac:dyDescent="0.25">
      <c r="A657" s="45" t="s">
        <v>386</v>
      </c>
      <c r="B657" s="36">
        <v>902</v>
      </c>
      <c r="C657" s="37" t="s">
        <v>353</v>
      </c>
      <c r="D657" s="38">
        <v>6</v>
      </c>
      <c r="E657" s="38" t="s">
        <v>385</v>
      </c>
      <c r="F657" s="36">
        <v>100</v>
      </c>
      <c r="G657" s="40">
        <f>G658</f>
        <v>390825</v>
      </c>
      <c r="H657" s="40">
        <f>H658</f>
        <v>390825</v>
      </c>
      <c r="I657" s="41">
        <f>I658</f>
        <v>390825</v>
      </c>
    </row>
    <row r="658" spans="1:9" ht="45" x14ac:dyDescent="0.25">
      <c r="A658" s="45" t="s">
        <v>35</v>
      </c>
      <c r="B658" s="36">
        <v>902</v>
      </c>
      <c r="C658" s="37" t="s">
        <v>353</v>
      </c>
      <c r="D658" s="38">
        <v>6</v>
      </c>
      <c r="E658" s="38" t="s">
        <v>385</v>
      </c>
      <c r="F658" s="36">
        <v>120</v>
      </c>
      <c r="G658" s="40">
        <f>G659+G660</f>
        <v>390825</v>
      </c>
      <c r="H658" s="40">
        <f t="shared" ref="H658:I658" si="198">H659+H660</f>
        <v>390825</v>
      </c>
      <c r="I658" s="41">
        <f t="shared" si="198"/>
        <v>390825</v>
      </c>
    </row>
    <row r="659" spans="1:9" ht="18.75" customHeight="1" x14ac:dyDescent="0.25">
      <c r="A659" s="45" t="s">
        <v>36</v>
      </c>
      <c r="B659" s="36">
        <v>902</v>
      </c>
      <c r="C659" s="37" t="s">
        <v>353</v>
      </c>
      <c r="D659" s="38">
        <v>6</v>
      </c>
      <c r="E659" s="38" t="s">
        <v>385</v>
      </c>
      <c r="F659" s="36">
        <v>121</v>
      </c>
      <c r="G659" s="40">
        <v>300173</v>
      </c>
      <c r="H659" s="40">
        <v>300173</v>
      </c>
      <c r="I659" s="40">
        <v>300173</v>
      </c>
    </row>
    <row r="660" spans="1:9" ht="19.5" customHeight="1" x14ac:dyDescent="0.25">
      <c r="A660" s="45" t="s">
        <v>37</v>
      </c>
      <c r="B660" s="36">
        <v>902</v>
      </c>
      <c r="C660" s="37" t="s">
        <v>353</v>
      </c>
      <c r="D660" s="38">
        <v>6</v>
      </c>
      <c r="E660" s="38" t="s">
        <v>385</v>
      </c>
      <c r="F660" s="36">
        <v>129</v>
      </c>
      <c r="G660" s="40">
        <v>90652</v>
      </c>
      <c r="H660" s="40">
        <v>90652</v>
      </c>
      <c r="I660" s="40">
        <v>90652</v>
      </c>
    </row>
    <row r="661" spans="1:9" ht="21.75" customHeight="1" x14ac:dyDescent="0.25">
      <c r="A661" s="45" t="s">
        <v>43</v>
      </c>
      <c r="B661" s="36">
        <v>902</v>
      </c>
      <c r="C661" s="37" t="s">
        <v>353</v>
      </c>
      <c r="D661" s="38">
        <v>6</v>
      </c>
      <c r="E661" s="38" t="s">
        <v>44</v>
      </c>
      <c r="F661" s="36"/>
      <c r="G661" s="40">
        <f t="shared" ref="G661:I665" si="199">G662</f>
        <v>209000</v>
      </c>
      <c r="H661" s="40">
        <f t="shared" si="199"/>
        <v>209000</v>
      </c>
      <c r="I661" s="41">
        <f t="shared" si="199"/>
        <v>209000</v>
      </c>
    </row>
    <row r="662" spans="1:9" ht="19.5" customHeight="1" x14ac:dyDescent="0.25">
      <c r="A662" s="45" t="s">
        <v>45</v>
      </c>
      <c r="B662" s="36">
        <v>902</v>
      </c>
      <c r="C662" s="37" t="s">
        <v>353</v>
      </c>
      <c r="D662" s="38">
        <v>6</v>
      </c>
      <c r="E662" s="38" t="s">
        <v>46</v>
      </c>
      <c r="F662" s="36"/>
      <c r="G662" s="40">
        <f t="shared" si="199"/>
        <v>209000</v>
      </c>
      <c r="H662" s="40">
        <f t="shared" si="199"/>
        <v>209000</v>
      </c>
      <c r="I662" s="41">
        <f t="shared" si="199"/>
        <v>209000</v>
      </c>
    </row>
    <row r="663" spans="1:9" ht="51" customHeight="1" x14ac:dyDescent="0.25">
      <c r="A663" s="45" t="s">
        <v>387</v>
      </c>
      <c r="B663" s="36">
        <v>902</v>
      </c>
      <c r="C663" s="37" t="s">
        <v>353</v>
      </c>
      <c r="D663" s="38">
        <v>6</v>
      </c>
      <c r="E663" s="44" t="s">
        <v>388</v>
      </c>
      <c r="F663" s="36"/>
      <c r="G663" s="40">
        <f t="shared" si="199"/>
        <v>209000</v>
      </c>
      <c r="H663" s="40">
        <f t="shared" si="199"/>
        <v>209000</v>
      </c>
      <c r="I663" s="41">
        <f t="shared" si="199"/>
        <v>209000</v>
      </c>
    </row>
    <row r="664" spans="1:9" x14ac:dyDescent="0.25">
      <c r="A664" s="45" t="str">
        <f>A607</f>
        <v>Социальное обеспечение и иные выплаты населению</v>
      </c>
      <c r="B664" s="36">
        <v>902</v>
      </c>
      <c r="C664" s="37" t="s">
        <v>353</v>
      </c>
      <c r="D664" s="38">
        <v>6</v>
      </c>
      <c r="E664" s="38" t="str">
        <f>E663</f>
        <v>02 3 02 40150</v>
      </c>
      <c r="F664" s="36">
        <v>300</v>
      </c>
      <c r="G664" s="40">
        <f t="shared" si="199"/>
        <v>209000</v>
      </c>
      <c r="H664" s="40">
        <f t="shared" si="199"/>
        <v>209000</v>
      </c>
      <c r="I664" s="41">
        <f t="shared" si="199"/>
        <v>209000</v>
      </c>
    </row>
    <row r="665" spans="1:9" ht="21.75" customHeight="1" x14ac:dyDescent="0.25">
      <c r="A665" s="45" t="s">
        <v>389</v>
      </c>
      <c r="B665" s="36">
        <v>902</v>
      </c>
      <c r="C665" s="37" t="s">
        <v>353</v>
      </c>
      <c r="D665" s="38">
        <v>6</v>
      </c>
      <c r="E665" s="38" t="str">
        <f>E664</f>
        <v>02 3 02 40150</v>
      </c>
      <c r="F665" s="36">
        <v>320</v>
      </c>
      <c r="G665" s="40">
        <f t="shared" si="199"/>
        <v>209000</v>
      </c>
      <c r="H665" s="40">
        <f t="shared" si="199"/>
        <v>209000</v>
      </c>
      <c r="I665" s="41">
        <f t="shared" si="199"/>
        <v>209000</v>
      </c>
    </row>
    <row r="666" spans="1:9" ht="30" x14ac:dyDescent="0.25">
      <c r="A666" s="45" t="s">
        <v>390</v>
      </c>
      <c r="B666" s="36">
        <v>902</v>
      </c>
      <c r="C666" s="37" t="s">
        <v>353</v>
      </c>
      <c r="D666" s="38">
        <v>6</v>
      </c>
      <c r="E666" s="38" t="str">
        <f>E665</f>
        <v>02 3 02 40150</v>
      </c>
      <c r="F666" s="36">
        <v>323</v>
      </c>
      <c r="G666" s="40">
        <v>209000</v>
      </c>
      <c r="H666" s="40">
        <v>209000</v>
      </c>
      <c r="I666" s="41">
        <v>209000</v>
      </c>
    </row>
    <row r="667" spans="1:9" s="67" customFormat="1" ht="27" customHeight="1" x14ac:dyDescent="0.25">
      <c r="A667" s="135" t="s">
        <v>0</v>
      </c>
      <c r="B667" s="136"/>
      <c r="C667" s="136"/>
      <c r="D667" s="136"/>
      <c r="E667" s="136"/>
      <c r="F667" s="136"/>
      <c r="G667" s="66">
        <f>G668+G707+G728+G742+G750+G758+G769+G782+G790</f>
        <v>182844434.96000001</v>
      </c>
      <c r="H667" s="66">
        <f t="shared" ref="H667:I667" si="200">H668+H707+H728+H742+H750+H758+H769+H782+H790</f>
        <v>117809166</v>
      </c>
      <c r="I667" s="66">
        <f t="shared" si="200"/>
        <v>117765866</v>
      </c>
    </row>
    <row r="668" spans="1:9" ht="19.5" customHeight="1" x14ac:dyDescent="0.25">
      <c r="A668" s="46" t="s">
        <v>17</v>
      </c>
      <c r="B668" s="36">
        <v>903</v>
      </c>
      <c r="C668" s="38">
        <v>1</v>
      </c>
      <c r="D668" s="38"/>
      <c r="E668" s="44"/>
      <c r="F668" s="44"/>
      <c r="G668" s="40">
        <f>G669+G686</f>
        <v>25021552</v>
      </c>
      <c r="H668" s="40">
        <f>H669+H686</f>
        <v>14121552</v>
      </c>
      <c r="I668" s="41">
        <f>I669+I686</f>
        <v>14121552</v>
      </c>
    </row>
    <row r="669" spans="1:9" ht="30" x14ac:dyDescent="0.25">
      <c r="A669" s="46" t="s">
        <v>394</v>
      </c>
      <c r="B669" s="36">
        <v>903</v>
      </c>
      <c r="C669" s="38">
        <v>1</v>
      </c>
      <c r="D669" s="38">
        <v>6</v>
      </c>
      <c r="E669" s="44"/>
      <c r="F669" s="44"/>
      <c r="G669" s="64">
        <f>G670</f>
        <v>14054652</v>
      </c>
      <c r="H669" s="64">
        <f t="shared" ref="H669:I672" si="201">H670</f>
        <v>14054652</v>
      </c>
      <c r="I669" s="65">
        <f t="shared" si="201"/>
        <v>14054652</v>
      </c>
    </row>
    <row r="670" spans="1:9" ht="30" x14ac:dyDescent="0.25">
      <c r="A670" s="46" t="s">
        <v>395</v>
      </c>
      <c r="B670" s="36">
        <v>903</v>
      </c>
      <c r="C670" s="38">
        <v>1</v>
      </c>
      <c r="D670" s="38">
        <v>6</v>
      </c>
      <c r="E670" s="36" t="s">
        <v>76</v>
      </c>
      <c r="F670" s="36"/>
      <c r="G670" s="64">
        <f>G671</f>
        <v>14054652</v>
      </c>
      <c r="H670" s="64">
        <f>H671</f>
        <v>14054652</v>
      </c>
      <c r="I670" s="65">
        <f>I671</f>
        <v>14054652</v>
      </c>
    </row>
    <row r="671" spans="1:9" ht="18" customHeight="1" x14ac:dyDescent="0.25">
      <c r="A671" s="46" t="s">
        <v>396</v>
      </c>
      <c r="B671" s="36">
        <v>903</v>
      </c>
      <c r="C671" s="38">
        <v>1</v>
      </c>
      <c r="D671" s="38">
        <v>6</v>
      </c>
      <c r="E671" s="36" t="s">
        <v>397</v>
      </c>
      <c r="F671" s="42"/>
      <c r="G671" s="64">
        <f>G672</f>
        <v>14054652</v>
      </c>
      <c r="H671" s="64">
        <f t="shared" si="201"/>
        <v>14054652</v>
      </c>
      <c r="I671" s="65">
        <f t="shared" si="201"/>
        <v>14054652</v>
      </c>
    </row>
    <row r="672" spans="1:9" ht="34.5" customHeight="1" x14ac:dyDescent="0.25">
      <c r="A672" s="35" t="s">
        <v>398</v>
      </c>
      <c r="B672" s="36">
        <v>903</v>
      </c>
      <c r="C672" s="38">
        <v>1</v>
      </c>
      <c r="D672" s="38">
        <v>6</v>
      </c>
      <c r="E672" s="36" t="s">
        <v>399</v>
      </c>
      <c r="F672" s="36"/>
      <c r="G672" s="64">
        <f>G673</f>
        <v>14054652</v>
      </c>
      <c r="H672" s="64">
        <f t="shared" si="201"/>
        <v>14054652</v>
      </c>
      <c r="I672" s="65">
        <f t="shared" si="201"/>
        <v>14054652</v>
      </c>
    </row>
    <row r="673" spans="1:12" ht="45" x14ac:dyDescent="0.25">
      <c r="A673" s="46" t="s">
        <v>400</v>
      </c>
      <c r="B673" s="36">
        <v>903</v>
      </c>
      <c r="C673" s="38">
        <v>1</v>
      </c>
      <c r="D673" s="38">
        <v>6</v>
      </c>
      <c r="E673" s="36" t="s">
        <v>401</v>
      </c>
      <c r="F673" s="36"/>
      <c r="G673" s="64">
        <f>G675+G679+G683</f>
        <v>14054652</v>
      </c>
      <c r="H673" s="64">
        <f>H675+H679+H683</f>
        <v>14054652</v>
      </c>
      <c r="I673" s="65">
        <f>I675+I679+I683</f>
        <v>14054652</v>
      </c>
    </row>
    <row r="674" spans="1:12" ht="45" customHeight="1" x14ac:dyDescent="0.25">
      <c r="A674" s="35" t="s">
        <v>35</v>
      </c>
      <c r="B674" s="36">
        <v>903</v>
      </c>
      <c r="C674" s="38">
        <v>1</v>
      </c>
      <c r="D674" s="38">
        <v>6</v>
      </c>
      <c r="E674" s="36" t="s">
        <v>401</v>
      </c>
      <c r="F674" s="36">
        <v>100</v>
      </c>
      <c r="G674" s="64">
        <f>G675</f>
        <v>13745152</v>
      </c>
      <c r="H674" s="64">
        <f t="shared" ref="H674:I674" si="202">H675</f>
        <v>13745152</v>
      </c>
      <c r="I674" s="65">
        <f t="shared" si="202"/>
        <v>13745152</v>
      </c>
    </row>
    <row r="675" spans="1:12" ht="22.5" customHeight="1" x14ac:dyDescent="0.25">
      <c r="A675" s="46" t="s">
        <v>36</v>
      </c>
      <c r="B675" s="36">
        <v>903</v>
      </c>
      <c r="C675" s="38">
        <v>1</v>
      </c>
      <c r="D675" s="38">
        <v>6</v>
      </c>
      <c r="E675" s="36" t="s">
        <v>401</v>
      </c>
      <c r="F675" s="36">
        <v>120</v>
      </c>
      <c r="G675" s="64">
        <f>G676+G677+G678</f>
        <v>13745152</v>
      </c>
      <c r="H675" s="64">
        <f>H676+H677+H678</f>
        <v>13745152</v>
      </c>
      <c r="I675" s="65">
        <f>I676+I677+I678</f>
        <v>13745152</v>
      </c>
    </row>
    <row r="676" spans="1:12" ht="24.75" customHeight="1" x14ac:dyDescent="0.25">
      <c r="A676" s="46" t="s">
        <v>37</v>
      </c>
      <c r="B676" s="36">
        <v>903</v>
      </c>
      <c r="C676" s="38">
        <v>1</v>
      </c>
      <c r="D676" s="38">
        <v>6</v>
      </c>
      <c r="E676" s="36" t="s">
        <v>401</v>
      </c>
      <c r="F676" s="36">
        <v>121</v>
      </c>
      <c r="G676" s="40">
        <v>10347880</v>
      </c>
      <c r="H676" s="40">
        <v>10347880</v>
      </c>
      <c r="I676" s="41">
        <v>10347880</v>
      </c>
    </row>
    <row r="677" spans="1:12" ht="30" x14ac:dyDescent="0.25">
      <c r="A677" s="46" t="s">
        <v>38</v>
      </c>
      <c r="B677" s="36">
        <v>903</v>
      </c>
      <c r="C677" s="38">
        <v>1</v>
      </c>
      <c r="D677" s="38">
        <v>6</v>
      </c>
      <c r="E677" s="36" t="s">
        <v>401</v>
      </c>
      <c r="F677" s="36">
        <v>122</v>
      </c>
      <c r="G677" s="40">
        <v>300000</v>
      </c>
      <c r="H677" s="40">
        <v>300000</v>
      </c>
      <c r="I677" s="41">
        <v>300000</v>
      </c>
    </row>
    <row r="678" spans="1:12" ht="34.5" customHeight="1" x14ac:dyDescent="0.25">
      <c r="A678" s="35" t="s">
        <v>39</v>
      </c>
      <c r="B678" s="36">
        <v>903</v>
      </c>
      <c r="C678" s="38">
        <v>1</v>
      </c>
      <c r="D678" s="38">
        <v>6</v>
      </c>
      <c r="E678" s="36" t="s">
        <v>401</v>
      </c>
      <c r="F678" s="36">
        <v>129</v>
      </c>
      <c r="G678" s="40">
        <v>3097272</v>
      </c>
      <c r="H678" s="40">
        <v>3097272</v>
      </c>
      <c r="I678" s="41">
        <v>3097272</v>
      </c>
    </row>
    <row r="679" spans="1:12" ht="21.75" customHeight="1" x14ac:dyDescent="0.25">
      <c r="A679" s="46" t="s">
        <v>26</v>
      </c>
      <c r="B679" s="36">
        <v>903</v>
      </c>
      <c r="C679" s="38">
        <v>1</v>
      </c>
      <c r="D679" s="38">
        <v>6</v>
      </c>
      <c r="E679" s="36" t="s">
        <v>401</v>
      </c>
      <c r="F679" s="36">
        <v>200</v>
      </c>
      <c r="G679" s="40">
        <f>G680</f>
        <v>308500</v>
      </c>
      <c r="H679" s="40">
        <f>H680</f>
        <v>308500</v>
      </c>
      <c r="I679" s="41">
        <f>I680</f>
        <v>308500</v>
      </c>
    </row>
    <row r="680" spans="1:12" ht="33.75" customHeight="1" x14ac:dyDescent="0.25">
      <c r="A680" s="46" t="s">
        <v>27</v>
      </c>
      <c r="B680" s="36">
        <v>903</v>
      </c>
      <c r="C680" s="38">
        <v>1</v>
      </c>
      <c r="D680" s="38">
        <v>6</v>
      </c>
      <c r="E680" s="36" t="s">
        <v>401</v>
      </c>
      <c r="F680" s="36">
        <v>240</v>
      </c>
      <c r="G680" s="40">
        <f>G681+G682</f>
        <v>308500</v>
      </c>
      <c r="H680" s="40">
        <f>H681+H682</f>
        <v>308500</v>
      </c>
      <c r="I680" s="41">
        <f>I681+I682</f>
        <v>308500</v>
      </c>
      <c r="K680" s="52"/>
      <c r="L680" s="52"/>
    </row>
    <row r="681" spans="1:12" ht="21" customHeight="1" x14ac:dyDescent="0.25">
      <c r="A681" s="46" t="str">
        <f>A323</f>
        <v>Закупка товаров, работ, услуг в сфере информационно-коммуникационных технологий</v>
      </c>
      <c r="B681" s="36">
        <v>903</v>
      </c>
      <c r="C681" s="38">
        <v>1</v>
      </c>
      <c r="D681" s="38">
        <v>6</v>
      </c>
      <c r="E681" s="36" t="s">
        <v>401</v>
      </c>
      <c r="F681" s="36">
        <v>242</v>
      </c>
      <c r="G681" s="40">
        <v>216500</v>
      </c>
      <c r="H681" s="40">
        <v>216500</v>
      </c>
      <c r="I681" s="41">
        <v>216500</v>
      </c>
    </row>
    <row r="682" spans="1:12" ht="26.25" customHeight="1" x14ac:dyDescent="0.25">
      <c r="A682" s="46" t="s">
        <v>66</v>
      </c>
      <c r="B682" s="36">
        <v>903</v>
      </c>
      <c r="C682" s="38">
        <v>1</v>
      </c>
      <c r="D682" s="38">
        <v>6</v>
      </c>
      <c r="E682" s="36" t="s">
        <v>401</v>
      </c>
      <c r="F682" s="36">
        <v>244</v>
      </c>
      <c r="G682" s="40">
        <v>92000</v>
      </c>
      <c r="H682" s="40">
        <v>92000</v>
      </c>
      <c r="I682" s="41">
        <v>92000</v>
      </c>
    </row>
    <row r="683" spans="1:12" ht="19.5" customHeight="1" x14ac:dyDescent="0.25">
      <c r="A683" s="46" t="str">
        <f>A330</f>
        <v>Иные бюджетные ассигнования</v>
      </c>
      <c r="B683" s="36">
        <v>903</v>
      </c>
      <c r="C683" s="38">
        <v>1</v>
      </c>
      <c r="D683" s="38">
        <v>6</v>
      </c>
      <c r="E683" s="36" t="s">
        <v>401</v>
      </c>
      <c r="F683" s="36">
        <v>800</v>
      </c>
      <c r="G683" s="64">
        <f>G684</f>
        <v>1000</v>
      </c>
      <c r="H683" s="64">
        <f>H684</f>
        <v>1000</v>
      </c>
      <c r="I683" s="65">
        <f>I684</f>
        <v>1000</v>
      </c>
    </row>
    <row r="684" spans="1:12" ht="17.25" customHeight="1" x14ac:dyDescent="0.25">
      <c r="A684" s="46" t="str">
        <f>A133</f>
        <v>Уплата налогов, сборов и иных платежей</v>
      </c>
      <c r="B684" s="36">
        <v>903</v>
      </c>
      <c r="C684" s="38">
        <v>1</v>
      </c>
      <c r="D684" s="38">
        <v>6</v>
      </c>
      <c r="E684" s="36" t="str">
        <f>E683</f>
        <v>12 4 01 10010</v>
      </c>
      <c r="F684" s="36">
        <v>850</v>
      </c>
      <c r="G684" s="40">
        <f>G685</f>
        <v>1000</v>
      </c>
      <c r="H684" s="40">
        <f t="shared" ref="H684:I684" si="203">H685</f>
        <v>1000</v>
      </c>
      <c r="I684" s="40">
        <f t="shared" si="203"/>
        <v>1000</v>
      </c>
    </row>
    <row r="685" spans="1:12" ht="19.5" customHeight="1" x14ac:dyDescent="0.25">
      <c r="A685" s="46" t="s">
        <v>106</v>
      </c>
      <c r="B685" s="36">
        <v>903</v>
      </c>
      <c r="C685" s="38">
        <v>1</v>
      </c>
      <c r="D685" s="38">
        <v>6</v>
      </c>
      <c r="E685" s="36" t="s">
        <v>401</v>
      </c>
      <c r="F685" s="36">
        <v>852</v>
      </c>
      <c r="G685" s="40">
        <v>1000</v>
      </c>
      <c r="H685" s="40">
        <v>1000</v>
      </c>
      <c r="I685" s="41">
        <v>1000</v>
      </c>
    </row>
    <row r="686" spans="1:12" ht="21" customHeight="1" x14ac:dyDescent="0.25">
      <c r="A686" s="46" t="s">
        <v>84</v>
      </c>
      <c r="B686" s="36">
        <v>903</v>
      </c>
      <c r="C686" s="38">
        <v>1</v>
      </c>
      <c r="D686" s="36">
        <v>13</v>
      </c>
      <c r="E686" s="44"/>
      <c r="F686" s="60"/>
      <c r="G686" s="64">
        <f>G687+G696</f>
        <v>10966900</v>
      </c>
      <c r="H686" s="64">
        <f t="shared" ref="H686:I686" si="204">H687+H696</f>
        <v>66900</v>
      </c>
      <c r="I686" s="65">
        <f t="shared" si="204"/>
        <v>66900</v>
      </c>
    </row>
    <row r="687" spans="1:12" ht="52.5" customHeight="1" x14ac:dyDescent="0.25">
      <c r="A687" s="46" t="s">
        <v>402</v>
      </c>
      <c r="B687" s="36">
        <v>903</v>
      </c>
      <c r="C687" s="38">
        <v>1</v>
      </c>
      <c r="D687" s="36">
        <v>13</v>
      </c>
      <c r="E687" s="36" t="s">
        <v>98</v>
      </c>
      <c r="F687" s="68"/>
      <c r="G687" s="64">
        <f>G688</f>
        <v>10900000</v>
      </c>
      <c r="H687" s="64">
        <f t="shared" ref="H687:I691" si="205">H688</f>
        <v>0</v>
      </c>
      <c r="I687" s="65">
        <f t="shared" si="205"/>
        <v>0</v>
      </c>
    </row>
    <row r="688" spans="1:12" ht="23.25" customHeight="1" x14ac:dyDescent="0.25">
      <c r="A688" s="46" t="s">
        <v>403</v>
      </c>
      <c r="B688" s="36">
        <v>903</v>
      </c>
      <c r="C688" s="38">
        <v>1</v>
      </c>
      <c r="D688" s="36">
        <v>13</v>
      </c>
      <c r="E688" s="36" t="s">
        <v>100</v>
      </c>
      <c r="F688" s="68"/>
      <c r="G688" s="64">
        <f>G689</f>
        <v>10900000</v>
      </c>
      <c r="H688" s="64">
        <f t="shared" si="205"/>
        <v>0</v>
      </c>
      <c r="I688" s="65">
        <f t="shared" si="205"/>
        <v>0</v>
      </c>
    </row>
    <row r="689" spans="1:9" ht="34.5" customHeight="1" x14ac:dyDescent="0.25">
      <c r="A689" s="35" t="s">
        <v>404</v>
      </c>
      <c r="B689" s="36">
        <v>903</v>
      </c>
      <c r="C689" s="38">
        <v>1</v>
      </c>
      <c r="D689" s="36">
        <v>13</v>
      </c>
      <c r="E689" s="36" t="s">
        <v>102</v>
      </c>
      <c r="F689" s="68"/>
      <c r="G689" s="64">
        <f>G690+G693</f>
        <v>10900000</v>
      </c>
      <c r="H689" s="64">
        <f t="shared" si="205"/>
        <v>0</v>
      </c>
      <c r="I689" s="65">
        <f t="shared" si="205"/>
        <v>0</v>
      </c>
    </row>
    <row r="690" spans="1:9" ht="63.75" customHeight="1" x14ac:dyDescent="0.25">
      <c r="A690" s="35" t="s">
        <v>405</v>
      </c>
      <c r="B690" s="36">
        <v>903</v>
      </c>
      <c r="C690" s="38">
        <v>1</v>
      </c>
      <c r="D690" s="36">
        <v>13</v>
      </c>
      <c r="E690" s="36" t="s">
        <v>406</v>
      </c>
      <c r="F690" s="68"/>
      <c r="G690" s="64">
        <f>G691</f>
        <v>10900000</v>
      </c>
      <c r="H690" s="64">
        <f t="shared" si="205"/>
        <v>0</v>
      </c>
      <c r="I690" s="65">
        <f t="shared" si="205"/>
        <v>0</v>
      </c>
    </row>
    <row r="691" spans="1:9" ht="20.25" customHeight="1" x14ac:dyDescent="0.25">
      <c r="A691" s="46" t="s">
        <v>407</v>
      </c>
      <c r="B691" s="36">
        <v>903</v>
      </c>
      <c r="C691" s="38">
        <v>1</v>
      </c>
      <c r="D691" s="36">
        <v>13</v>
      </c>
      <c r="E691" s="36" t="s">
        <v>406</v>
      </c>
      <c r="F691" s="36">
        <v>500</v>
      </c>
      <c r="G691" s="64">
        <f>G692</f>
        <v>10900000</v>
      </c>
      <c r="H691" s="64">
        <f t="shared" si="205"/>
        <v>0</v>
      </c>
      <c r="I691" s="65">
        <f t="shared" si="205"/>
        <v>0</v>
      </c>
    </row>
    <row r="692" spans="1:9" ht="21" customHeight="1" x14ac:dyDescent="0.25">
      <c r="A692" s="46" t="s">
        <v>408</v>
      </c>
      <c r="B692" s="36">
        <v>903</v>
      </c>
      <c r="C692" s="38">
        <v>1</v>
      </c>
      <c r="D692" s="36">
        <v>13</v>
      </c>
      <c r="E692" s="36" t="s">
        <v>406</v>
      </c>
      <c r="F692" s="36">
        <v>540</v>
      </c>
      <c r="G692" s="64">
        <v>10900000</v>
      </c>
      <c r="H692" s="64">
        <v>0</v>
      </c>
      <c r="I692" s="65">
        <v>0</v>
      </c>
    </row>
    <row r="693" spans="1:9" ht="59.25" hidden="1" customHeight="1" x14ac:dyDescent="0.25">
      <c r="A693" s="46" t="s">
        <v>679</v>
      </c>
      <c r="B693" s="36">
        <v>903</v>
      </c>
      <c r="C693" s="38">
        <v>1</v>
      </c>
      <c r="D693" s="36">
        <v>13</v>
      </c>
      <c r="E693" s="36" t="s">
        <v>681</v>
      </c>
      <c r="F693" s="36"/>
      <c r="G693" s="64">
        <f>G694</f>
        <v>0</v>
      </c>
      <c r="H693" s="64">
        <f t="shared" ref="H693:I694" si="206">H694</f>
        <v>0</v>
      </c>
      <c r="I693" s="65">
        <f t="shared" si="206"/>
        <v>0</v>
      </c>
    </row>
    <row r="694" spans="1:9" ht="24" hidden="1" customHeight="1" x14ac:dyDescent="0.25">
      <c r="A694" s="46" t="s">
        <v>407</v>
      </c>
      <c r="B694" s="36">
        <v>903</v>
      </c>
      <c r="C694" s="38">
        <v>1</v>
      </c>
      <c r="D694" s="36">
        <v>13</v>
      </c>
      <c r="E694" s="36" t="s">
        <v>681</v>
      </c>
      <c r="F694" s="36">
        <v>500</v>
      </c>
      <c r="G694" s="64">
        <f>G695</f>
        <v>0</v>
      </c>
      <c r="H694" s="64">
        <f t="shared" si="206"/>
        <v>0</v>
      </c>
      <c r="I694" s="65">
        <f t="shared" si="206"/>
        <v>0</v>
      </c>
    </row>
    <row r="695" spans="1:9" ht="25.5" hidden="1" customHeight="1" x14ac:dyDescent="0.25">
      <c r="A695" s="46" t="s">
        <v>408</v>
      </c>
      <c r="B695" s="36">
        <v>903</v>
      </c>
      <c r="C695" s="38">
        <v>1</v>
      </c>
      <c r="D695" s="36">
        <v>13</v>
      </c>
      <c r="E695" s="36" t="s">
        <v>681</v>
      </c>
      <c r="F695" s="36">
        <v>540</v>
      </c>
      <c r="G695" s="75">
        <f>25000000-25000000</f>
        <v>0</v>
      </c>
      <c r="H695" s="64">
        <v>0</v>
      </c>
      <c r="I695" s="65">
        <v>0</v>
      </c>
    </row>
    <row r="696" spans="1:9" ht="36" customHeight="1" x14ac:dyDescent="0.25">
      <c r="A696" s="62" t="s">
        <v>680</v>
      </c>
      <c r="B696" s="36">
        <v>903</v>
      </c>
      <c r="C696" s="38">
        <v>1</v>
      </c>
      <c r="D696" s="36">
        <v>13</v>
      </c>
      <c r="E696" s="36" t="s">
        <v>76</v>
      </c>
      <c r="F696" s="36"/>
      <c r="G696" s="64">
        <f>G697+G702</f>
        <v>66900</v>
      </c>
      <c r="H696" s="64">
        <f t="shared" ref="H696" si="207">H697+H702</f>
        <v>66900</v>
      </c>
      <c r="I696" s="65">
        <f>I697+I702</f>
        <v>66900</v>
      </c>
    </row>
    <row r="697" spans="1:9" ht="31.5" hidden="1" customHeight="1" x14ac:dyDescent="0.25">
      <c r="A697" s="62" t="s">
        <v>409</v>
      </c>
      <c r="B697" s="36">
        <v>903</v>
      </c>
      <c r="C697" s="38">
        <v>1</v>
      </c>
      <c r="D697" s="36">
        <v>13</v>
      </c>
      <c r="E697" s="36" t="s">
        <v>78</v>
      </c>
      <c r="F697" s="36"/>
      <c r="G697" s="40">
        <f t="shared" ref="G697:I700" si="208">G698</f>
        <v>0</v>
      </c>
      <c r="H697" s="40">
        <f t="shared" si="208"/>
        <v>0</v>
      </c>
      <c r="I697" s="41">
        <f t="shared" si="208"/>
        <v>0</v>
      </c>
    </row>
    <row r="698" spans="1:9" ht="52.5" hidden="1" customHeight="1" x14ac:dyDescent="0.25">
      <c r="A698" s="46" t="s">
        <v>79</v>
      </c>
      <c r="B698" s="36">
        <v>903</v>
      </c>
      <c r="C698" s="38">
        <v>1</v>
      </c>
      <c r="D698" s="36">
        <v>13</v>
      </c>
      <c r="E698" s="36" t="s">
        <v>80</v>
      </c>
      <c r="F698" s="36"/>
      <c r="G698" s="64">
        <f t="shared" si="208"/>
        <v>0</v>
      </c>
      <c r="H698" s="64">
        <f t="shared" si="208"/>
        <v>0</v>
      </c>
      <c r="I698" s="65">
        <f t="shared" si="208"/>
        <v>0</v>
      </c>
    </row>
    <row r="699" spans="1:9" ht="52.5" hidden="1" customHeight="1" x14ac:dyDescent="0.25">
      <c r="A699" s="46" t="s">
        <v>168</v>
      </c>
      <c r="B699" s="36">
        <v>903</v>
      </c>
      <c r="C699" s="38">
        <v>1</v>
      </c>
      <c r="D699" s="36">
        <v>13</v>
      </c>
      <c r="E699" s="36" t="s">
        <v>410</v>
      </c>
      <c r="F699" s="36"/>
      <c r="G699" s="64">
        <f>G700</f>
        <v>0</v>
      </c>
      <c r="H699" s="64">
        <f t="shared" si="208"/>
        <v>0</v>
      </c>
      <c r="I699" s="65">
        <f t="shared" si="208"/>
        <v>0</v>
      </c>
    </row>
    <row r="700" spans="1:9" ht="28.5" hidden="1" customHeight="1" x14ac:dyDescent="0.25">
      <c r="A700" s="46" t="s">
        <v>411</v>
      </c>
      <c r="B700" s="36">
        <v>903</v>
      </c>
      <c r="C700" s="38">
        <v>1</v>
      </c>
      <c r="D700" s="36">
        <v>13</v>
      </c>
      <c r="E700" s="36" t="s">
        <v>410</v>
      </c>
      <c r="F700" s="36">
        <v>800</v>
      </c>
      <c r="G700" s="64">
        <f>G701</f>
        <v>0</v>
      </c>
      <c r="H700" s="64">
        <f t="shared" si="208"/>
        <v>0</v>
      </c>
      <c r="I700" s="65">
        <f t="shared" si="208"/>
        <v>0</v>
      </c>
    </row>
    <row r="701" spans="1:9" ht="21.75" hidden="1" customHeight="1" x14ac:dyDescent="0.25">
      <c r="A701" s="46" t="s">
        <v>83</v>
      </c>
      <c r="B701" s="36">
        <v>903</v>
      </c>
      <c r="C701" s="38">
        <v>1</v>
      </c>
      <c r="D701" s="36">
        <v>13</v>
      </c>
      <c r="E701" s="36" t="s">
        <v>410</v>
      </c>
      <c r="F701" s="36">
        <v>870</v>
      </c>
      <c r="G701" s="24">
        <f>87279452.54-13700000-8500000-65079452.54</f>
        <v>0</v>
      </c>
      <c r="H701" s="40">
        <v>0</v>
      </c>
      <c r="I701" s="41">
        <v>0</v>
      </c>
    </row>
    <row r="702" spans="1:9" ht="61.5" customHeight="1" x14ac:dyDescent="0.25">
      <c r="A702" s="46" t="s">
        <v>412</v>
      </c>
      <c r="B702" s="36">
        <v>903</v>
      </c>
      <c r="C702" s="38">
        <v>1</v>
      </c>
      <c r="D702" s="36">
        <v>13</v>
      </c>
      <c r="E702" s="36" t="s">
        <v>413</v>
      </c>
      <c r="F702" s="36"/>
      <c r="G702" s="69">
        <f>G703</f>
        <v>66900</v>
      </c>
      <c r="H702" s="64">
        <f>H703</f>
        <v>66900</v>
      </c>
      <c r="I702" s="65">
        <f t="shared" ref="H702:I704" si="209">I703</f>
        <v>66900</v>
      </c>
    </row>
    <row r="703" spans="1:9" ht="30.75" customHeight="1" x14ac:dyDescent="0.25">
      <c r="A703" s="62" t="s">
        <v>414</v>
      </c>
      <c r="B703" s="36">
        <v>903</v>
      </c>
      <c r="C703" s="38">
        <v>1</v>
      </c>
      <c r="D703" s="36">
        <v>13</v>
      </c>
      <c r="E703" s="36" t="s">
        <v>415</v>
      </c>
      <c r="F703" s="36"/>
      <c r="G703" s="64">
        <f>G704</f>
        <v>66900</v>
      </c>
      <c r="H703" s="64">
        <f t="shared" si="209"/>
        <v>66900</v>
      </c>
      <c r="I703" s="65">
        <f t="shared" si="209"/>
        <v>66900</v>
      </c>
    </row>
    <row r="704" spans="1:9" ht="45.75" customHeight="1" x14ac:dyDescent="0.25">
      <c r="A704" s="62" t="s">
        <v>416</v>
      </c>
      <c r="B704" s="36">
        <v>903</v>
      </c>
      <c r="C704" s="38">
        <v>1</v>
      </c>
      <c r="D704" s="36">
        <v>13</v>
      </c>
      <c r="E704" s="36" t="s">
        <v>417</v>
      </c>
      <c r="F704" s="36"/>
      <c r="G704" s="64">
        <f>G705</f>
        <v>66900</v>
      </c>
      <c r="H704" s="64">
        <f t="shared" si="209"/>
        <v>66900</v>
      </c>
      <c r="I704" s="65">
        <f t="shared" si="209"/>
        <v>66900</v>
      </c>
    </row>
    <row r="705" spans="1:9" ht="19.5" customHeight="1" x14ac:dyDescent="0.25">
      <c r="A705" s="46" t="s">
        <v>418</v>
      </c>
      <c r="B705" s="36">
        <v>903</v>
      </c>
      <c r="C705" s="38">
        <v>1</v>
      </c>
      <c r="D705" s="36">
        <v>13</v>
      </c>
      <c r="E705" s="36" t="s">
        <v>417</v>
      </c>
      <c r="F705" s="36">
        <v>500</v>
      </c>
      <c r="G705" s="64">
        <f>G706</f>
        <v>66900</v>
      </c>
      <c r="H705" s="64">
        <f>H706</f>
        <v>66900</v>
      </c>
      <c r="I705" s="65">
        <f>I706</f>
        <v>66900</v>
      </c>
    </row>
    <row r="706" spans="1:9" ht="15.75" customHeight="1" x14ac:dyDescent="0.25">
      <c r="A706" s="46" t="s">
        <v>419</v>
      </c>
      <c r="B706" s="36">
        <v>903</v>
      </c>
      <c r="C706" s="38">
        <v>1</v>
      </c>
      <c r="D706" s="36">
        <v>13</v>
      </c>
      <c r="E706" s="36" t="s">
        <v>417</v>
      </c>
      <c r="F706" s="36">
        <v>530</v>
      </c>
      <c r="G706" s="24">
        <v>66900</v>
      </c>
      <c r="H706" s="24">
        <v>66900</v>
      </c>
      <c r="I706" s="25">
        <v>66900</v>
      </c>
    </row>
    <row r="707" spans="1:9" ht="19.5" customHeight="1" x14ac:dyDescent="0.25">
      <c r="A707" s="46" t="s">
        <v>422</v>
      </c>
      <c r="B707" s="36">
        <v>903</v>
      </c>
      <c r="C707" s="38">
        <v>4</v>
      </c>
      <c r="D707" s="38">
        <v>0</v>
      </c>
      <c r="E707" s="44"/>
      <c r="F707" s="44"/>
      <c r="G707" s="40">
        <f>G708+G715</f>
        <v>40064226.960000001</v>
      </c>
      <c r="H707" s="40">
        <f t="shared" ref="H707:I707" si="210">H708+H715</f>
        <v>317900</v>
      </c>
      <c r="I707" s="41">
        <f t="shared" si="210"/>
        <v>330600</v>
      </c>
    </row>
    <row r="708" spans="1:9" ht="21" customHeight="1" x14ac:dyDescent="0.25">
      <c r="A708" s="46" t="s">
        <v>224</v>
      </c>
      <c r="B708" s="36">
        <v>903</v>
      </c>
      <c r="C708" s="38">
        <v>4</v>
      </c>
      <c r="D708" s="38">
        <v>9</v>
      </c>
      <c r="E708" s="44"/>
      <c r="F708" s="44"/>
      <c r="G708" s="40">
        <f>G709</f>
        <v>39758526.960000001</v>
      </c>
      <c r="H708" s="40">
        <f t="shared" ref="H708:I708" si="211">H709</f>
        <v>0</v>
      </c>
      <c r="I708" s="41">
        <f t="shared" si="211"/>
        <v>0</v>
      </c>
    </row>
    <row r="709" spans="1:9" ht="62.25" customHeight="1" x14ac:dyDescent="0.25">
      <c r="A709" s="46" t="s">
        <v>423</v>
      </c>
      <c r="B709" s="36">
        <v>903</v>
      </c>
      <c r="C709" s="38">
        <v>4</v>
      </c>
      <c r="D709" s="38">
        <v>9</v>
      </c>
      <c r="E709" s="44" t="s">
        <v>269</v>
      </c>
      <c r="F709" s="44"/>
      <c r="G709" s="40">
        <f t="shared" ref="G709:I713" si="212">G710</f>
        <v>39758526.960000001</v>
      </c>
      <c r="H709" s="40">
        <f t="shared" si="212"/>
        <v>0</v>
      </c>
      <c r="I709" s="41">
        <f t="shared" si="212"/>
        <v>0</v>
      </c>
    </row>
    <row r="710" spans="1:9" ht="30" customHeight="1" x14ac:dyDescent="0.25">
      <c r="A710" s="46" t="s">
        <v>276</v>
      </c>
      <c r="B710" s="36">
        <v>903</v>
      </c>
      <c r="C710" s="38">
        <v>4</v>
      </c>
      <c r="D710" s="38">
        <v>9</v>
      </c>
      <c r="E710" s="44" t="s">
        <v>277</v>
      </c>
      <c r="F710" s="44"/>
      <c r="G710" s="40">
        <f t="shared" si="212"/>
        <v>39758526.960000001</v>
      </c>
      <c r="H710" s="40">
        <f t="shared" si="212"/>
        <v>0</v>
      </c>
      <c r="I710" s="41">
        <f t="shared" si="212"/>
        <v>0</v>
      </c>
    </row>
    <row r="711" spans="1:9" ht="36.75" customHeight="1" x14ac:dyDescent="0.25">
      <c r="A711" s="46" t="s">
        <v>424</v>
      </c>
      <c r="B711" s="36">
        <v>903</v>
      </c>
      <c r="C711" s="38">
        <v>4</v>
      </c>
      <c r="D711" s="38">
        <v>9</v>
      </c>
      <c r="E711" s="44" t="s">
        <v>425</v>
      </c>
      <c r="F711" s="44"/>
      <c r="G711" s="40">
        <f t="shared" si="212"/>
        <v>39758526.960000001</v>
      </c>
      <c r="H711" s="40">
        <f t="shared" si="212"/>
        <v>0</v>
      </c>
      <c r="I711" s="41">
        <f t="shared" si="212"/>
        <v>0</v>
      </c>
    </row>
    <row r="712" spans="1:9" ht="64.5" customHeight="1" x14ac:dyDescent="0.25">
      <c r="A712" s="35" t="s">
        <v>420</v>
      </c>
      <c r="B712" s="36">
        <v>903</v>
      </c>
      <c r="C712" s="38">
        <v>4</v>
      </c>
      <c r="D712" s="38">
        <v>9</v>
      </c>
      <c r="E712" s="44" t="s">
        <v>426</v>
      </c>
      <c r="F712" s="44"/>
      <c r="G712" s="40">
        <f t="shared" si="212"/>
        <v>39758526.960000001</v>
      </c>
      <c r="H712" s="40">
        <f t="shared" si="212"/>
        <v>0</v>
      </c>
      <c r="I712" s="41">
        <f t="shared" si="212"/>
        <v>0</v>
      </c>
    </row>
    <row r="713" spans="1:9" ht="23.25" customHeight="1" x14ac:dyDescent="0.25">
      <c r="A713" s="35" t="s">
        <v>418</v>
      </c>
      <c r="B713" s="36">
        <v>903</v>
      </c>
      <c r="C713" s="38">
        <v>4</v>
      </c>
      <c r="D713" s="38">
        <v>9</v>
      </c>
      <c r="E713" s="44" t="s">
        <v>426</v>
      </c>
      <c r="F713" s="44">
        <v>500</v>
      </c>
      <c r="G713" s="40">
        <f t="shared" si="212"/>
        <v>39758526.960000001</v>
      </c>
      <c r="H713" s="40">
        <f t="shared" si="212"/>
        <v>0</v>
      </c>
      <c r="I713" s="41">
        <f t="shared" si="212"/>
        <v>0</v>
      </c>
    </row>
    <row r="714" spans="1:9" ht="20.25" customHeight="1" x14ac:dyDescent="0.25">
      <c r="A714" s="35" t="s">
        <v>421</v>
      </c>
      <c r="B714" s="36">
        <v>903</v>
      </c>
      <c r="C714" s="38">
        <v>4</v>
      </c>
      <c r="D714" s="38">
        <v>9</v>
      </c>
      <c r="E714" s="44" t="s">
        <v>426</v>
      </c>
      <c r="F714" s="44">
        <v>540</v>
      </c>
      <c r="G714" s="40">
        <v>39758526.960000001</v>
      </c>
      <c r="H714" s="40">
        <v>0</v>
      </c>
      <c r="I714" s="41">
        <v>0</v>
      </c>
    </row>
    <row r="715" spans="1:9" ht="21.75" customHeight="1" x14ac:dyDescent="0.25">
      <c r="A715" s="35" t="s">
        <v>229</v>
      </c>
      <c r="B715" s="36">
        <v>903</v>
      </c>
      <c r="C715" s="38">
        <v>4</v>
      </c>
      <c r="D715" s="36">
        <v>10</v>
      </c>
      <c r="E715" s="44"/>
      <c r="F715" s="44"/>
      <c r="G715" s="40">
        <f t="shared" ref="G715:I721" si="213">G716</f>
        <v>305700</v>
      </c>
      <c r="H715" s="40">
        <f t="shared" si="213"/>
        <v>317900</v>
      </c>
      <c r="I715" s="41">
        <f t="shared" si="213"/>
        <v>330600</v>
      </c>
    </row>
    <row r="716" spans="1:9" ht="30.75" customHeight="1" x14ac:dyDescent="0.25">
      <c r="A716" s="35" t="s">
        <v>427</v>
      </c>
      <c r="B716" s="36">
        <v>903</v>
      </c>
      <c r="C716" s="38">
        <v>4</v>
      </c>
      <c r="D716" s="36">
        <v>10</v>
      </c>
      <c r="E716" s="36" t="s">
        <v>121</v>
      </c>
      <c r="F716" s="36"/>
      <c r="G716" s="40">
        <f t="shared" si="213"/>
        <v>305700</v>
      </c>
      <c r="H716" s="40">
        <f t="shared" si="213"/>
        <v>317900</v>
      </c>
      <c r="I716" s="41">
        <f t="shared" si="213"/>
        <v>330600</v>
      </c>
    </row>
    <row r="717" spans="1:9" ht="18" customHeight="1" x14ac:dyDescent="0.25">
      <c r="A717" s="35" t="s">
        <v>231</v>
      </c>
      <c r="B717" s="36">
        <v>903</v>
      </c>
      <c r="C717" s="38">
        <v>4</v>
      </c>
      <c r="D717" s="36">
        <v>10</v>
      </c>
      <c r="E717" s="48" t="s">
        <v>123</v>
      </c>
      <c r="F717" s="36"/>
      <c r="G717" s="40">
        <f>G718+G723</f>
        <v>305700</v>
      </c>
      <c r="H717" s="40">
        <f t="shared" ref="H717:I717" si="214">H718+H723</f>
        <v>317900</v>
      </c>
      <c r="I717" s="41">
        <f t="shared" si="214"/>
        <v>330600</v>
      </c>
    </row>
    <row r="718" spans="1:9" ht="21" customHeight="1" x14ac:dyDescent="0.25">
      <c r="A718" s="35" t="s">
        <v>428</v>
      </c>
      <c r="B718" s="36">
        <v>903</v>
      </c>
      <c r="C718" s="38">
        <v>4</v>
      </c>
      <c r="D718" s="36">
        <v>10</v>
      </c>
      <c r="E718" s="36" t="s">
        <v>235</v>
      </c>
      <c r="F718" s="36"/>
      <c r="G718" s="40">
        <f t="shared" si="213"/>
        <v>61400</v>
      </c>
      <c r="H718" s="40">
        <f t="shared" si="213"/>
        <v>63800</v>
      </c>
      <c r="I718" s="41">
        <f t="shared" si="213"/>
        <v>66400</v>
      </c>
    </row>
    <row r="719" spans="1:9" ht="52.5" customHeight="1" x14ac:dyDescent="0.25">
      <c r="A719" s="35" t="s">
        <v>168</v>
      </c>
      <c r="B719" s="36">
        <v>903</v>
      </c>
      <c r="C719" s="38">
        <v>4</v>
      </c>
      <c r="D719" s="36">
        <v>10</v>
      </c>
      <c r="E719" s="36" t="s">
        <v>236</v>
      </c>
      <c r="F719" s="36"/>
      <c r="G719" s="40">
        <f t="shared" si="213"/>
        <v>61400</v>
      </c>
      <c r="H719" s="40">
        <f t="shared" si="213"/>
        <v>63800</v>
      </c>
      <c r="I719" s="41">
        <f t="shared" si="213"/>
        <v>66400</v>
      </c>
    </row>
    <row r="720" spans="1:9" ht="26.25" customHeight="1" x14ac:dyDescent="0.25">
      <c r="A720" s="35" t="s">
        <v>26</v>
      </c>
      <c r="B720" s="36">
        <v>903</v>
      </c>
      <c r="C720" s="38">
        <v>4</v>
      </c>
      <c r="D720" s="36">
        <v>10</v>
      </c>
      <c r="E720" s="36" t="s">
        <v>236</v>
      </c>
      <c r="F720" s="36">
        <v>200</v>
      </c>
      <c r="G720" s="40">
        <f t="shared" si="213"/>
        <v>61400</v>
      </c>
      <c r="H720" s="40">
        <f t="shared" si="213"/>
        <v>63800</v>
      </c>
      <c r="I720" s="41">
        <f t="shared" si="213"/>
        <v>66400</v>
      </c>
    </row>
    <row r="721" spans="1:9" ht="32.25" customHeight="1" x14ac:dyDescent="0.25">
      <c r="A721" s="35" t="s">
        <v>27</v>
      </c>
      <c r="B721" s="36">
        <v>903</v>
      </c>
      <c r="C721" s="38">
        <v>4</v>
      </c>
      <c r="D721" s="36">
        <v>10</v>
      </c>
      <c r="E721" s="36" t="s">
        <v>236</v>
      </c>
      <c r="F721" s="36">
        <v>240</v>
      </c>
      <c r="G721" s="40">
        <f t="shared" si="213"/>
        <v>61400</v>
      </c>
      <c r="H721" s="40">
        <f t="shared" si="213"/>
        <v>63800</v>
      </c>
      <c r="I721" s="41">
        <f t="shared" si="213"/>
        <v>66400</v>
      </c>
    </row>
    <row r="722" spans="1:9" ht="27.75" customHeight="1" x14ac:dyDescent="0.25">
      <c r="A722" s="35" t="s">
        <v>28</v>
      </c>
      <c r="B722" s="36">
        <v>903</v>
      </c>
      <c r="C722" s="38">
        <v>4</v>
      </c>
      <c r="D722" s="36">
        <v>10</v>
      </c>
      <c r="E722" s="36" t="s">
        <v>236</v>
      </c>
      <c r="F722" s="36">
        <v>242</v>
      </c>
      <c r="G722" s="40">
        <v>61400</v>
      </c>
      <c r="H722" s="40">
        <v>63800</v>
      </c>
      <c r="I722" s="41">
        <v>66400</v>
      </c>
    </row>
    <row r="723" spans="1:9" ht="27.75" customHeight="1" x14ac:dyDescent="0.25">
      <c r="A723" s="35" t="s">
        <v>237</v>
      </c>
      <c r="B723" s="36">
        <v>903</v>
      </c>
      <c r="C723" s="38">
        <v>4</v>
      </c>
      <c r="D723" s="36">
        <v>10</v>
      </c>
      <c r="E723" s="36" t="s">
        <v>131</v>
      </c>
      <c r="F723" s="36"/>
      <c r="G723" s="40">
        <f>G724</f>
        <v>244300</v>
      </c>
      <c r="H723" s="40">
        <f t="shared" ref="H723:I726" si="215">H724</f>
        <v>254100</v>
      </c>
      <c r="I723" s="41">
        <f t="shared" si="215"/>
        <v>264200</v>
      </c>
    </row>
    <row r="724" spans="1:9" ht="52.5" customHeight="1" x14ac:dyDescent="0.25">
      <c r="A724" s="35" t="s">
        <v>168</v>
      </c>
      <c r="B724" s="36">
        <v>903</v>
      </c>
      <c r="C724" s="38">
        <v>4</v>
      </c>
      <c r="D724" s="36">
        <v>10</v>
      </c>
      <c r="E724" s="36" t="s">
        <v>238</v>
      </c>
      <c r="F724" s="36"/>
      <c r="G724" s="40">
        <f>G725</f>
        <v>244300</v>
      </c>
      <c r="H724" s="40">
        <f t="shared" si="215"/>
        <v>254100</v>
      </c>
      <c r="I724" s="41">
        <f t="shared" si="215"/>
        <v>264200</v>
      </c>
    </row>
    <row r="725" spans="1:9" ht="29.25" customHeight="1" x14ac:dyDescent="0.25">
      <c r="A725" s="35" t="s">
        <v>26</v>
      </c>
      <c r="B725" s="36">
        <v>903</v>
      </c>
      <c r="C725" s="38">
        <v>4</v>
      </c>
      <c r="D725" s="36">
        <v>10</v>
      </c>
      <c r="E725" s="36" t="s">
        <v>238</v>
      </c>
      <c r="F725" s="36">
        <v>200</v>
      </c>
      <c r="G725" s="40">
        <f>G726</f>
        <v>244300</v>
      </c>
      <c r="H725" s="40">
        <f t="shared" si="215"/>
        <v>254100</v>
      </c>
      <c r="I725" s="41">
        <f t="shared" si="215"/>
        <v>264200</v>
      </c>
    </row>
    <row r="726" spans="1:9" ht="31.5" customHeight="1" x14ac:dyDescent="0.25">
      <c r="A726" s="35" t="s">
        <v>27</v>
      </c>
      <c r="B726" s="36">
        <v>903</v>
      </c>
      <c r="C726" s="38">
        <v>4</v>
      </c>
      <c r="D726" s="36">
        <v>10</v>
      </c>
      <c r="E726" s="36" t="s">
        <v>238</v>
      </c>
      <c r="F726" s="36">
        <v>240</v>
      </c>
      <c r="G726" s="40">
        <f>G727</f>
        <v>244300</v>
      </c>
      <c r="H726" s="40">
        <f t="shared" si="215"/>
        <v>254100</v>
      </c>
      <c r="I726" s="41">
        <f t="shared" si="215"/>
        <v>264200</v>
      </c>
    </row>
    <row r="727" spans="1:9" ht="19.5" customHeight="1" x14ac:dyDescent="0.25">
      <c r="A727" s="35" t="s">
        <v>28</v>
      </c>
      <c r="B727" s="36">
        <v>903</v>
      </c>
      <c r="C727" s="38">
        <v>4</v>
      </c>
      <c r="D727" s="36">
        <v>10</v>
      </c>
      <c r="E727" s="36" t="s">
        <v>238</v>
      </c>
      <c r="F727" s="36">
        <v>242</v>
      </c>
      <c r="G727" s="40">
        <v>244300</v>
      </c>
      <c r="H727" s="40">
        <v>254100</v>
      </c>
      <c r="I727" s="41">
        <v>264200</v>
      </c>
    </row>
    <row r="728" spans="1:9" ht="21" customHeight="1" x14ac:dyDescent="0.25">
      <c r="A728" s="35" t="s">
        <v>429</v>
      </c>
      <c r="B728" s="36">
        <v>903</v>
      </c>
      <c r="C728" s="38">
        <v>5</v>
      </c>
      <c r="D728" s="38">
        <v>0</v>
      </c>
      <c r="E728" s="44"/>
      <c r="F728" s="44"/>
      <c r="G728" s="40">
        <f>G729+G735</f>
        <v>12069080</v>
      </c>
      <c r="H728" s="40">
        <f>H729+H735</f>
        <v>0</v>
      </c>
      <c r="I728" s="40">
        <f>I729+I735</f>
        <v>0</v>
      </c>
    </row>
    <row r="729" spans="1:9" ht="20.25" customHeight="1" x14ac:dyDescent="0.25">
      <c r="A729" s="35" t="s">
        <v>267</v>
      </c>
      <c r="B729" s="36">
        <v>903</v>
      </c>
      <c r="C729" s="38">
        <v>5</v>
      </c>
      <c r="D729" s="38">
        <v>2</v>
      </c>
      <c r="E729" s="44"/>
      <c r="F729" s="44"/>
      <c r="G729" s="40">
        <f>G730</f>
        <v>417040</v>
      </c>
      <c r="H729" s="40">
        <f t="shared" ref="H729:I733" si="216">H730</f>
        <v>0</v>
      </c>
      <c r="I729" s="41">
        <f t="shared" si="216"/>
        <v>0</v>
      </c>
    </row>
    <row r="730" spans="1:9" ht="63" customHeight="1" x14ac:dyDescent="0.25">
      <c r="A730" s="35" t="str">
        <f>A709</f>
        <v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v>
      </c>
      <c r="B730" s="36">
        <v>903</v>
      </c>
      <c r="C730" s="38">
        <v>5</v>
      </c>
      <c r="D730" s="38">
        <v>2</v>
      </c>
      <c r="E730" s="44" t="s">
        <v>269</v>
      </c>
      <c r="F730" s="44"/>
      <c r="G730" s="40">
        <f>G731</f>
        <v>417040</v>
      </c>
      <c r="H730" s="40">
        <f t="shared" si="216"/>
        <v>0</v>
      </c>
      <c r="I730" s="41">
        <f t="shared" si="216"/>
        <v>0</v>
      </c>
    </row>
    <row r="731" spans="1:9" ht="31.5" customHeight="1" x14ac:dyDescent="0.25">
      <c r="A731" s="35" t="s">
        <v>430</v>
      </c>
      <c r="B731" s="36">
        <v>903</v>
      </c>
      <c r="C731" s="38">
        <v>5</v>
      </c>
      <c r="D731" s="38">
        <v>2</v>
      </c>
      <c r="E731" s="44" t="s">
        <v>270</v>
      </c>
      <c r="F731" s="44"/>
      <c r="G731" s="40">
        <f>G732</f>
        <v>417040</v>
      </c>
      <c r="H731" s="40">
        <f t="shared" si="216"/>
        <v>0</v>
      </c>
      <c r="I731" s="40">
        <f t="shared" si="216"/>
        <v>0</v>
      </c>
    </row>
    <row r="732" spans="1:9" ht="35.25" customHeight="1" x14ac:dyDescent="0.25">
      <c r="A732" s="45" t="s">
        <v>431</v>
      </c>
      <c r="B732" s="36">
        <v>903</v>
      </c>
      <c r="C732" s="38">
        <v>5</v>
      </c>
      <c r="D732" s="38">
        <v>2</v>
      </c>
      <c r="E732" s="44" t="s">
        <v>432</v>
      </c>
      <c r="F732" s="44"/>
      <c r="G732" s="40">
        <f>G733</f>
        <v>417040</v>
      </c>
      <c r="H732" s="40">
        <f t="shared" si="216"/>
        <v>0</v>
      </c>
      <c r="I732" s="41">
        <f t="shared" si="216"/>
        <v>0</v>
      </c>
    </row>
    <row r="733" spans="1:9" ht="22.5" customHeight="1" x14ac:dyDescent="0.25">
      <c r="A733" s="35" t="s">
        <v>418</v>
      </c>
      <c r="B733" s="36">
        <v>903</v>
      </c>
      <c r="C733" s="38">
        <v>5</v>
      </c>
      <c r="D733" s="38">
        <v>2</v>
      </c>
      <c r="E733" s="44" t="s">
        <v>433</v>
      </c>
      <c r="F733" s="44">
        <v>500</v>
      </c>
      <c r="G733" s="40">
        <f>G734</f>
        <v>417040</v>
      </c>
      <c r="H733" s="40">
        <f t="shared" si="216"/>
        <v>0</v>
      </c>
      <c r="I733" s="41">
        <f t="shared" si="216"/>
        <v>0</v>
      </c>
    </row>
    <row r="734" spans="1:9" ht="23.25" customHeight="1" x14ac:dyDescent="0.25">
      <c r="A734" s="35" t="s">
        <v>421</v>
      </c>
      <c r="B734" s="36">
        <v>903</v>
      </c>
      <c r="C734" s="38">
        <v>5</v>
      </c>
      <c r="D734" s="38">
        <v>2</v>
      </c>
      <c r="E734" s="44" t="s">
        <v>433</v>
      </c>
      <c r="F734" s="44">
        <v>540</v>
      </c>
      <c r="G734" s="40">
        <v>417040</v>
      </c>
      <c r="H734" s="40">
        <v>0</v>
      </c>
      <c r="I734" s="41">
        <v>0</v>
      </c>
    </row>
    <row r="735" spans="1:9" ht="18" customHeight="1" x14ac:dyDescent="0.25">
      <c r="A735" s="35" t="s">
        <v>434</v>
      </c>
      <c r="B735" s="36">
        <v>903</v>
      </c>
      <c r="C735" s="38">
        <v>5</v>
      </c>
      <c r="D735" s="38">
        <v>5</v>
      </c>
      <c r="E735" s="44"/>
      <c r="F735" s="44"/>
      <c r="G735" s="40">
        <f t="shared" ref="G735:G740" si="217">G736</f>
        <v>11652040</v>
      </c>
      <c r="H735" s="40">
        <f t="shared" ref="H735:I735" si="218">H736</f>
        <v>0</v>
      </c>
      <c r="I735" s="40">
        <f t="shared" si="218"/>
        <v>0</v>
      </c>
    </row>
    <row r="736" spans="1:9" ht="62.25" customHeight="1" x14ac:dyDescent="0.25">
      <c r="A736" s="35" t="s">
        <v>423</v>
      </c>
      <c r="B736" s="36">
        <v>903</v>
      </c>
      <c r="C736" s="38">
        <v>5</v>
      </c>
      <c r="D736" s="38">
        <v>5</v>
      </c>
      <c r="E736" s="38" t="s">
        <v>269</v>
      </c>
      <c r="F736" s="36"/>
      <c r="G736" s="40">
        <f t="shared" si="217"/>
        <v>11652040</v>
      </c>
      <c r="H736" s="40">
        <f t="shared" ref="H736:I736" si="219">H737</f>
        <v>0</v>
      </c>
      <c r="I736" s="40">
        <f t="shared" si="219"/>
        <v>0</v>
      </c>
    </row>
    <row r="737" spans="1:9" ht="24" customHeight="1" x14ac:dyDescent="0.25">
      <c r="A737" s="35" t="s">
        <v>436</v>
      </c>
      <c r="B737" s="36">
        <v>903</v>
      </c>
      <c r="C737" s="38">
        <v>5</v>
      </c>
      <c r="D737" s="38">
        <v>5</v>
      </c>
      <c r="E737" s="38" t="s">
        <v>290</v>
      </c>
      <c r="F737" s="36"/>
      <c r="G737" s="40">
        <f t="shared" si="217"/>
        <v>11652040</v>
      </c>
      <c r="H737" s="40">
        <v>0</v>
      </c>
      <c r="I737" s="41">
        <v>0</v>
      </c>
    </row>
    <row r="738" spans="1:9" ht="42" customHeight="1" x14ac:dyDescent="0.25">
      <c r="A738" s="45" t="s">
        <v>437</v>
      </c>
      <c r="B738" s="36">
        <v>903</v>
      </c>
      <c r="C738" s="38">
        <v>5</v>
      </c>
      <c r="D738" s="38">
        <v>5</v>
      </c>
      <c r="E738" s="38" t="s">
        <v>292</v>
      </c>
      <c r="F738" s="36"/>
      <c r="G738" s="40">
        <f t="shared" si="217"/>
        <v>11652040</v>
      </c>
      <c r="H738" s="40">
        <v>0</v>
      </c>
      <c r="I738" s="41">
        <v>0</v>
      </c>
    </row>
    <row r="739" spans="1:9" ht="62.25" customHeight="1" x14ac:dyDescent="0.25">
      <c r="A739" s="35" t="s">
        <v>405</v>
      </c>
      <c r="B739" s="36">
        <v>903</v>
      </c>
      <c r="C739" s="38">
        <v>5</v>
      </c>
      <c r="D739" s="38">
        <v>5</v>
      </c>
      <c r="E739" s="38" t="s">
        <v>438</v>
      </c>
      <c r="F739" s="36"/>
      <c r="G739" s="40">
        <f t="shared" si="217"/>
        <v>11652040</v>
      </c>
      <c r="H739" s="40">
        <v>0</v>
      </c>
      <c r="I739" s="41">
        <v>0</v>
      </c>
    </row>
    <row r="740" spans="1:9" ht="18" customHeight="1" x14ac:dyDescent="0.25">
      <c r="A740" s="35" t="s">
        <v>418</v>
      </c>
      <c r="B740" s="36">
        <v>903</v>
      </c>
      <c r="C740" s="38">
        <v>5</v>
      </c>
      <c r="D740" s="38">
        <v>5</v>
      </c>
      <c r="E740" s="38" t="s">
        <v>438</v>
      </c>
      <c r="F740" s="36">
        <v>500</v>
      </c>
      <c r="G740" s="40">
        <f t="shared" si="217"/>
        <v>11652040</v>
      </c>
      <c r="H740" s="40">
        <v>0</v>
      </c>
      <c r="I740" s="41">
        <v>0</v>
      </c>
    </row>
    <row r="741" spans="1:9" ht="22.5" customHeight="1" x14ac:dyDescent="0.25">
      <c r="A741" s="35" t="s">
        <v>421</v>
      </c>
      <c r="B741" s="36">
        <v>903</v>
      </c>
      <c r="C741" s="38">
        <v>5</v>
      </c>
      <c r="D741" s="38">
        <v>5</v>
      </c>
      <c r="E741" s="38" t="s">
        <v>438</v>
      </c>
      <c r="F741" s="36">
        <v>540</v>
      </c>
      <c r="G741" s="40">
        <v>11652040</v>
      </c>
      <c r="H741" s="40">
        <v>0</v>
      </c>
      <c r="I741" s="41">
        <v>0</v>
      </c>
    </row>
    <row r="742" spans="1:9" ht="20.25" customHeight="1" x14ac:dyDescent="0.25">
      <c r="A742" s="35" t="s">
        <v>439</v>
      </c>
      <c r="B742" s="36">
        <v>903</v>
      </c>
      <c r="C742" s="38">
        <v>6</v>
      </c>
      <c r="D742" s="38">
        <v>0</v>
      </c>
      <c r="E742" s="38"/>
      <c r="F742" s="36"/>
      <c r="G742" s="40">
        <f t="shared" ref="G742:I748" si="220">G743</f>
        <v>4800000</v>
      </c>
      <c r="H742" s="40">
        <f t="shared" si="220"/>
        <v>2500000</v>
      </c>
      <c r="I742" s="41">
        <f t="shared" si="220"/>
        <v>2500000</v>
      </c>
    </row>
    <row r="743" spans="1:9" ht="24" customHeight="1" x14ac:dyDescent="0.25">
      <c r="A743" s="35" t="s">
        <v>302</v>
      </c>
      <c r="B743" s="36">
        <v>903</v>
      </c>
      <c r="C743" s="38">
        <v>6</v>
      </c>
      <c r="D743" s="38">
        <v>5</v>
      </c>
      <c r="E743" s="38"/>
      <c r="F743" s="36"/>
      <c r="G743" s="40">
        <f t="shared" si="220"/>
        <v>4800000</v>
      </c>
      <c r="H743" s="40">
        <f t="shared" si="220"/>
        <v>2500000</v>
      </c>
      <c r="I743" s="41">
        <f t="shared" si="220"/>
        <v>2500000</v>
      </c>
    </row>
    <row r="744" spans="1:9" ht="54" customHeight="1" x14ac:dyDescent="0.25">
      <c r="A744" s="35" t="s">
        <v>440</v>
      </c>
      <c r="B744" s="36">
        <v>903</v>
      </c>
      <c r="C744" s="38">
        <v>6</v>
      </c>
      <c r="D744" s="38">
        <v>5</v>
      </c>
      <c r="E744" s="38" t="s">
        <v>304</v>
      </c>
      <c r="F744" s="36"/>
      <c r="G744" s="40">
        <f t="shared" si="220"/>
        <v>4800000</v>
      </c>
      <c r="H744" s="40">
        <f t="shared" si="220"/>
        <v>2500000</v>
      </c>
      <c r="I744" s="41">
        <f t="shared" si="220"/>
        <v>2500000</v>
      </c>
    </row>
    <row r="745" spans="1:9" ht="36.75" customHeight="1" x14ac:dyDescent="0.25">
      <c r="A745" s="35" t="s">
        <v>441</v>
      </c>
      <c r="B745" s="36">
        <v>903</v>
      </c>
      <c r="C745" s="38">
        <v>6</v>
      </c>
      <c r="D745" s="38">
        <v>5</v>
      </c>
      <c r="E745" s="38" t="s">
        <v>306</v>
      </c>
      <c r="F745" s="36"/>
      <c r="G745" s="40">
        <f t="shared" si="220"/>
        <v>4800000</v>
      </c>
      <c r="H745" s="40">
        <f t="shared" si="220"/>
        <v>2500000</v>
      </c>
      <c r="I745" s="41">
        <f t="shared" si="220"/>
        <v>2500000</v>
      </c>
    </row>
    <row r="746" spans="1:9" ht="36" customHeight="1" x14ac:dyDescent="0.25">
      <c r="A746" s="35" t="s">
        <v>442</v>
      </c>
      <c r="B746" s="36">
        <v>903</v>
      </c>
      <c r="C746" s="38">
        <v>6</v>
      </c>
      <c r="D746" s="38">
        <v>5</v>
      </c>
      <c r="E746" s="38" t="s">
        <v>308</v>
      </c>
      <c r="F746" s="36"/>
      <c r="G746" s="40">
        <f>G747</f>
        <v>4800000</v>
      </c>
      <c r="H746" s="40">
        <f>H747</f>
        <v>2500000</v>
      </c>
      <c r="I746" s="41">
        <f>I747</f>
        <v>2500000</v>
      </c>
    </row>
    <row r="747" spans="1:9" ht="63" customHeight="1" x14ac:dyDescent="0.25">
      <c r="A747" s="35" t="s">
        <v>443</v>
      </c>
      <c r="B747" s="36">
        <v>903</v>
      </c>
      <c r="C747" s="38">
        <v>6</v>
      </c>
      <c r="D747" s="38">
        <v>5</v>
      </c>
      <c r="E747" s="38" t="s">
        <v>444</v>
      </c>
      <c r="F747" s="36"/>
      <c r="G747" s="40">
        <f t="shared" si="220"/>
        <v>4800000</v>
      </c>
      <c r="H747" s="40">
        <f t="shared" si="220"/>
        <v>2500000</v>
      </c>
      <c r="I747" s="41">
        <f t="shared" si="220"/>
        <v>2500000</v>
      </c>
    </row>
    <row r="748" spans="1:9" ht="18.75" customHeight="1" x14ac:dyDescent="0.25">
      <c r="A748" s="35" t="s">
        <v>418</v>
      </c>
      <c r="B748" s="36">
        <v>903</v>
      </c>
      <c r="C748" s="38">
        <v>6</v>
      </c>
      <c r="D748" s="38">
        <v>5</v>
      </c>
      <c r="E748" s="38" t="s">
        <v>444</v>
      </c>
      <c r="F748" s="36">
        <v>500</v>
      </c>
      <c r="G748" s="40">
        <f t="shared" si="220"/>
        <v>4800000</v>
      </c>
      <c r="H748" s="40">
        <f t="shared" si="220"/>
        <v>2500000</v>
      </c>
      <c r="I748" s="41">
        <f t="shared" si="220"/>
        <v>2500000</v>
      </c>
    </row>
    <row r="749" spans="1:9" ht="22.5" customHeight="1" x14ac:dyDescent="0.25">
      <c r="A749" s="35" t="s">
        <v>421</v>
      </c>
      <c r="B749" s="36">
        <v>903</v>
      </c>
      <c r="C749" s="38">
        <v>6</v>
      </c>
      <c r="D749" s="38">
        <v>5</v>
      </c>
      <c r="E749" s="38" t="s">
        <v>444</v>
      </c>
      <c r="F749" s="36">
        <v>540</v>
      </c>
      <c r="G749" s="40">
        <v>4800000</v>
      </c>
      <c r="H749" s="40">
        <v>2500000</v>
      </c>
      <c r="I749" s="41">
        <v>2500000</v>
      </c>
    </row>
    <row r="750" spans="1:9" ht="24.75" customHeight="1" x14ac:dyDescent="0.25">
      <c r="A750" s="35" t="s">
        <v>310</v>
      </c>
      <c r="B750" s="36">
        <v>903</v>
      </c>
      <c r="C750" s="38">
        <v>7</v>
      </c>
      <c r="D750" s="38">
        <v>0</v>
      </c>
      <c r="E750" s="44"/>
      <c r="F750" s="44"/>
      <c r="G750" s="40">
        <f t="shared" ref="G750:I756" si="221">G751</f>
        <v>65138</v>
      </c>
      <c r="H750" s="40">
        <f t="shared" si="221"/>
        <v>65138</v>
      </c>
      <c r="I750" s="41">
        <f t="shared" si="221"/>
        <v>65138</v>
      </c>
    </row>
    <row r="751" spans="1:9" ht="27" customHeight="1" x14ac:dyDescent="0.25">
      <c r="A751" s="35" t="s">
        <v>312</v>
      </c>
      <c r="B751" s="36">
        <v>903</v>
      </c>
      <c r="C751" s="38">
        <v>7</v>
      </c>
      <c r="D751" s="38">
        <v>7</v>
      </c>
      <c r="E751" s="44"/>
      <c r="F751" s="44"/>
      <c r="G751" s="40">
        <f t="shared" si="221"/>
        <v>65138</v>
      </c>
      <c r="H751" s="40">
        <f t="shared" si="221"/>
        <v>65138</v>
      </c>
      <c r="I751" s="41">
        <f t="shared" si="221"/>
        <v>65138</v>
      </c>
    </row>
    <row r="752" spans="1:9" ht="52.5" customHeight="1" x14ac:dyDescent="0.25">
      <c r="A752" s="35" t="s">
        <v>314</v>
      </c>
      <c r="B752" s="36">
        <v>903</v>
      </c>
      <c r="C752" s="38">
        <v>7</v>
      </c>
      <c r="D752" s="38">
        <v>7</v>
      </c>
      <c r="E752" s="38" t="s">
        <v>315</v>
      </c>
      <c r="F752" s="36"/>
      <c r="G752" s="40">
        <f t="shared" si="221"/>
        <v>65138</v>
      </c>
      <c r="H752" s="40">
        <f t="shared" si="221"/>
        <v>65138</v>
      </c>
      <c r="I752" s="41">
        <f t="shared" si="221"/>
        <v>65138</v>
      </c>
    </row>
    <row r="753" spans="1:9" ht="33" customHeight="1" x14ac:dyDescent="0.25">
      <c r="A753" s="35" t="s">
        <v>316</v>
      </c>
      <c r="B753" s="36">
        <v>903</v>
      </c>
      <c r="C753" s="38">
        <v>7</v>
      </c>
      <c r="D753" s="38">
        <v>7</v>
      </c>
      <c r="E753" s="38" t="s">
        <v>317</v>
      </c>
      <c r="F753" s="36"/>
      <c r="G753" s="40">
        <f t="shared" si="221"/>
        <v>65138</v>
      </c>
      <c r="H753" s="40">
        <f t="shared" si="221"/>
        <v>65138</v>
      </c>
      <c r="I753" s="41">
        <f t="shared" si="221"/>
        <v>65138</v>
      </c>
    </row>
    <row r="754" spans="1:9" ht="39" customHeight="1" x14ac:dyDescent="0.25">
      <c r="A754" s="35" t="s">
        <v>318</v>
      </c>
      <c r="B754" s="36">
        <v>903</v>
      </c>
      <c r="C754" s="38">
        <v>7</v>
      </c>
      <c r="D754" s="38">
        <v>7</v>
      </c>
      <c r="E754" s="38" t="s">
        <v>319</v>
      </c>
      <c r="F754" s="36"/>
      <c r="G754" s="40">
        <f t="shared" si="221"/>
        <v>65138</v>
      </c>
      <c r="H754" s="40">
        <f t="shared" si="221"/>
        <v>65138</v>
      </c>
      <c r="I754" s="41">
        <f t="shared" si="221"/>
        <v>65138</v>
      </c>
    </row>
    <row r="755" spans="1:9" ht="69" customHeight="1" x14ac:dyDescent="0.25">
      <c r="A755" s="35" t="s">
        <v>405</v>
      </c>
      <c r="B755" s="36">
        <v>903</v>
      </c>
      <c r="C755" s="38">
        <v>7</v>
      </c>
      <c r="D755" s="38">
        <v>7</v>
      </c>
      <c r="E755" s="38" t="s">
        <v>445</v>
      </c>
      <c r="F755" s="36"/>
      <c r="G755" s="40">
        <f t="shared" si="221"/>
        <v>65138</v>
      </c>
      <c r="H755" s="40">
        <f t="shared" si="221"/>
        <v>65138</v>
      </c>
      <c r="I755" s="41">
        <f t="shared" si="221"/>
        <v>65138</v>
      </c>
    </row>
    <row r="756" spans="1:9" ht="23.25" customHeight="1" x14ac:dyDescent="0.25">
      <c r="A756" s="35" t="s">
        <v>418</v>
      </c>
      <c r="B756" s="36">
        <v>903</v>
      </c>
      <c r="C756" s="38">
        <v>7</v>
      </c>
      <c r="D756" s="38">
        <v>7</v>
      </c>
      <c r="E756" s="38" t="s">
        <v>445</v>
      </c>
      <c r="F756" s="36">
        <v>500</v>
      </c>
      <c r="G756" s="40">
        <f t="shared" si="221"/>
        <v>65138</v>
      </c>
      <c r="H756" s="40">
        <f t="shared" si="221"/>
        <v>65138</v>
      </c>
      <c r="I756" s="41">
        <f t="shared" si="221"/>
        <v>65138</v>
      </c>
    </row>
    <row r="757" spans="1:9" ht="24" customHeight="1" x14ac:dyDescent="0.25">
      <c r="A757" s="35" t="s">
        <v>421</v>
      </c>
      <c r="B757" s="36">
        <v>903</v>
      </c>
      <c r="C757" s="38">
        <v>7</v>
      </c>
      <c r="D757" s="38">
        <v>7</v>
      </c>
      <c r="E757" s="38" t="s">
        <v>445</v>
      </c>
      <c r="F757" s="36">
        <v>540</v>
      </c>
      <c r="G757" s="40">
        <v>65138</v>
      </c>
      <c r="H757" s="40">
        <v>65138</v>
      </c>
      <c r="I757" s="41">
        <v>65138</v>
      </c>
    </row>
    <row r="758" spans="1:9" ht="24" customHeight="1" x14ac:dyDescent="0.25">
      <c r="A758" s="35" t="s">
        <v>323</v>
      </c>
      <c r="B758" s="36">
        <v>903</v>
      </c>
      <c r="C758" s="38">
        <v>8</v>
      </c>
      <c r="D758" s="38">
        <v>0</v>
      </c>
      <c r="E758" s="38"/>
      <c r="F758" s="36"/>
      <c r="G758" s="40">
        <f>G759</f>
        <v>586000</v>
      </c>
      <c r="H758" s="40">
        <f t="shared" ref="H758:I759" si="222">H759</f>
        <v>501000</v>
      </c>
      <c r="I758" s="41">
        <f t="shared" si="222"/>
        <v>445000</v>
      </c>
    </row>
    <row r="759" spans="1:9" ht="21.75" customHeight="1" x14ac:dyDescent="0.25">
      <c r="A759" s="35" t="s">
        <v>325</v>
      </c>
      <c r="B759" s="36">
        <v>903</v>
      </c>
      <c r="C759" s="38">
        <v>8</v>
      </c>
      <c r="D759" s="38">
        <v>1</v>
      </c>
      <c r="E759" s="38"/>
      <c r="F759" s="36"/>
      <c r="G759" s="40">
        <f>G760</f>
        <v>586000</v>
      </c>
      <c r="H759" s="40">
        <f t="shared" si="222"/>
        <v>501000</v>
      </c>
      <c r="I759" s="41">
        <f t="shared" si="222"/>
        <v>445000</v>
      </c>
    </row>
    <row r="760" spans="1:9" ht="41.25" customHeight="1" x14ac:dyDescent="0.25">
      <c r="A760" s="35" t="s">
        <v>446</v>
      </c>
      <c r="B760" s="36">
        <v>903</v>
      </c>
      <c r="C760" s="38">
        <v>8</v>
      </c>
      <c r="D760" s="38">
        <v>1</v>
      </c>
      <c r="E760" s="38" t="s">
        <v>333</v>
      </c>
      <c r="F760" s="36"/>
      <c r="G760" s="40">
        <f>G761+G765</f>
        <v>586000</v>
      </c>
      <c r="H760" s="40">
        <f t="shared" ref="H760:I760" si="223">H761+H765</f>
        <v>501000</v>
      </c>
      <c r="I760" s="40">
        <f t="shared" si="223"/>
        <v>445000</v>
      </c>
    </row>
    <row r="761" spans="1:9" ht="24.75" customHeight="1" x14ac:dyDescent="0.25">
      <c r="A761" s="35" t="s">
        <v>334</v>
      </c>
      <c r="B761" s="36">
        <v>903</v>
      </c>
      <c r="C761" s="38">
        <v>8</v>
      </c>
      <c r="D761" s="38">
        <v>1</v>
      </c>
      <c r="E761" s="38" t="s">
        <v>335</v>
      </c>
      <c r="F761" s="36"/>
      <c r="G761" s="24">
        <f>G762</f>
        <v>345000</v>
      </c>
      <c r="H761" s="40">
        <f t="shared" ref="H761:I763" si="224">H762</f>
        <v>260000</v>
      </c>
      <c r="I761" s="41">
        <f t="shared" si="224"/>
        <v>300000</v>
      </c>
    </row>
    <row r="762" spans="1:9" ht="66" customHeight="1" x14ac:dyDescent="0.25">
      <c r="A762" s="35" t="str">
        <f>A747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762" s="36">
        <v>903</v>
      </c>
      <c r="C762" s="38">
        <v>8</v>
      </c>
      <c r="D762" s="38">
        <v>1</v>
      </c>
      <c r="E762" s="38" t="s">
        <v>447</v>
      </c>
      <c r="F762" s="36"/>
      <c r="G762" s="40">
        <f>G763</f>
        <v>345000</v>
      </c>
      <c r="H762" s="40">
        <f t="shared" si="224"/>
        <v>260000</v>
      </c>
      <c r="I762" s="41">
        <f t="shared" si="224"/>
        <v>300000</v>
      </c>
    </row>
    <row r="763" spans="1:9" ht="22.5" customHeight="1" x14ac:dyDescent="0.25">
      <c r="A763" s="35" t="str">
        <f>A748</f>
        <v>Межбюджетные трансферты</v>
      </c>
      <c r="B763" s="36">
        <v>903</v>
      </c>
      <c r="C763" s="38">
        <v>8</v>
      </c>
      <c r="D763" s="38">
        <v>1</v>
      </c>
      <c r="E763" s="38" t="s">
        <v>447</v>
      </c>
      <c r="F763" s="36">
        <v>500</v>
      </c>
      <c r="G763" s="40">
        <f>G764</f>
        <v>345000</v>
      </c>
      <c r="H763" s="40">
        <f t="shared" si="224"/>
        <v>260000</v>
      </c>
      <c r="I763" s="41">
        <f t="shared" si="224"/>
        <v>300000</v>
      </c>
    </row>
    <row r="764" spans="1:9" ht="21.75" customHeight="1" x14ac:dyDescent="0.25">
      <c r="A764" s="35" t="str">
        <f>A749</f>
        <v>Иные межбюджетные трансферты</v>
      </c>
      <c r="B764" s="36">
        <v>903</v>
      </c>
      <c r="C764" s="38">
        <v>8</v>
      </c>
      <c r="D764" s="38">
        <v>1</v>
      </c>
      <c r="E764" s="38" t="s">
        <v>447</v>
      </c>
      <c r="F764" s="36">
        <v>540</v>
      </c>
      <c r="G764" s="40">
        <v>345000</v>
      </c>
      <c r="H764" s="40">
        <v>260000</v>
      </c>
      <c r="I764" s="41">
        <v>300000</v>
      </c>
    </row>
    <row r="765" spans="1:9" ht="39.75" customHeight="1" x14ac:dyDescent="0.25">
      <c r="A765" s="35" t="s">
        <v>448</v>
      </c>
      <c r="B765" s="36">
        <v>903</v>
      </c>
      <c r="C765" s="38">
        <v>8</v>
      </c>
      <c r="D765" s="38">
        <v>1</v>
      </c>
      <c r="E765" s="38" t="s">
        <v>342</v>
      </c>
      <c r="F765" s="36"/>
      <c r="G765" s="40">
        <f>G766</f>
        <v>241000</v>
      </c>
      <c r="H765" s="40">
        <f t="shared" ref="H765:I767" si="225">H766</f>
        <v>241000</v>
      </c>
      <c r="I765" s="41">
        <f t="shared" si="225"/>
        <v>145000</v>
      </c>
    </row>
    <row r="766" spans="1:9" ht="62.25" customHeight="1" x14ac:dyDescent="0.25">
      <c r="A766" s="35" t="str">
        <f>A762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766" s="36">
        <v>903</v>
      </c>
      <c r="C766" s="38">
        <v>8</v>
      </c>
      <c r="D766" s="38">
        <v>1</v>
      </c>
      <c r="E766" s="38" t="s">
        <v>449</v>
      </c>
      <c r="F766" s="36"/>
      <c r="G766" s="40">
        <f>G767</f>
        <v>241000</v>
      </c>
      <c r="H766" s="40">
        <f t="shared" si="225"/>
        <v>241000</v>
      </c>
      <c r="I766" s="41">
        <f t="shared" si="225"/>
        <v>145000</v>
      </c>
    </row>
    <row r="767" spans="1:9" ht="22.5" customHeight="1" x14ac:dyDescent="0.25">
      <c r="A767" s="35" t="str">
        <f>A763</f>
        <v>Межбюджетные трансферты</v>
      </c>
      <c r="B767" s="36">
        <v>903</v>
      </c>
      <c r="C767" s="38">
        <v>8</v>
      </c>
      <c r="D767" s="38">
        <v>1</v>
      </c>
      <c r="E767" s="38" t="s">
        <v>449</v>
      </c>
      <c r="F767" s="36">
        <v>500</v>
      </c>
      <c r="G767" s="40">
        <f>G768</f>
        <v>241000</v>
      </c>
      <c r="H767" s="40">
        <f t="shared" si="225"/>
        <v>241000</v>
      </c>
      <c r="I767" s="41">
        <f t="shared" si="225"/>
        <v>145000</v>
      </c>
    </row>
    <row r="768" spans="1:9" ht="19.5" customHeight="1" x14ac:dyDescent="0.25">
      <c r="A768" s="35" t="str">
        <f>A764</f>
        <v>Иные межбюджетные трансферты</v>
      </c>
      <c r="B768" s="36">
        <v>903</v>
      </c>
      <c r="C768" s="38">
        <v>8</v>
      </c>
      <c r="D768" s="38">
        <v>1</v>
      </c>
      <c r="E768" s="38" t="s">
        <v>449</v>
      </c>
      <c r="F768" s="36">
        <v>540</v>
      </c>
      <c r="G768" s="40">
        <v>241000</v>
      </c>
      <c r="H768" s="40">
        <v>241000</v>
      </c>
      <c r="I768" s="41">
        <v>145000</v>
      </c>
    </row>
    <row r="769" spans="1:9" ht="21" customHeight="1" x14ac:dyDescent="0.25">
      <c r="A769" s="35" t="s">
        <v>352</v>
      </c>
      <c r="B769" s="36">
        <v>903</v>
      </c>
      <c r="C769" s="36">
        <v>10</v>
      </c>
      <c r="D769" s="38">
        <v>0</v>
      </c>
      <c r="E769" s="44"/>
      <c r="F769" s="44"/>
      <c r="G769" s="40">
        <f>G770+G777</f>
        <v>105138</v>
      </c>
      <c r="H769" s="40">
        <f>H770+H777</f>
        <v>170276</v>
      </c>
      <c r="I769" s="41">
        <f>I770+I777</f>
        <v>170276</v>
      </c>
    </row>
    <row r="770" spans="1:9" ht="23.25" customHeight="1" x14ac:dyDescent="0.25">
      <c r="A770" s="35" t="s">
        <v>450</v>
      </c>
      <c r="B770" s="36">
        <v>903</v>
      </c>
      <c r="C770" s="36">
        <v>10</v>
      </c>
      <c r="D770" s="38">
        <v>3</v>
      </c>
      <c r="E770" s="44"/>
      <c r="F770" s="44"/>
      <c r="G770" s="40">
        <f t="shared" ref="G770:I780" si="226">G771</f>
        <v>40000</v>
      </c>
      <c r="H770" s="40">
        <f t="shared" si="226"/>
        <v>40000</v>
      </c>
      <c r="I770" s="41">
        <f t="shared" si="226"/>
        <v>40000</v>
      </c>
    </row>
    <row r="771" spans="1:9" ht="38.25" customHeight="1" x14ac:dyDescent="0.25">
      <c r="A771" s="35" t="s">
        <v>41</v>
      </c>
      <c r="B771" s="36">
        <v>903</v>
      </c>
      <c r="C771" s="36">
        <v>10</v>
      </c>
      <c r="D771" s="38">
        <v>3</v>
      </c>
      <c r="E771" s="38" t="s">
        <v>42</v>
      </c>
      <c r="F771" s="36"/>
      <c r="G771" s="40">
        <f t="shared" si="226"/>
        <v>40000</v>
      </c>
      <c r="H771" s="40">
        <f t="shared" si="226"/>
        <v>40000</v>
      </c>
      <c r="I771" s="41">
        <f t="shared" si="226"/>
        <v>40000</v>
      </c>
    </row>
    <row r="772" spans="1:9" ht="38.25" customHeight="1" x14ac:dyDescent="0.25">
      <c r="A772" s="35" t="s">
        <v>355</v>
      </c>
      <c r="B772" s="36">
        <v>903</v>
      </c>
      <c r="C772" s="36">
        <v>10</v>
      </c>
      <c r="D772" s="38">
        <v>3</v>
      </c>
      <c r="E772" s="38" t="s">
        <v>356</v>
      </c>
      <c r="F772" s="36"/>
      <c r="G772" s="40">
        <f>G773</f>
        <v>40000</v>
      </c>
      <c r="H772" s="40">
        <f t="shared" si="226"/>
        <v>40000</v>
      </c>
      <c r="I772" s="41">
        <f t="shared" si="226"/>
        <v>40000</v>
      </c>
    </row>
    <row r="773" spans="1:9" ht="35.25" customHeight="1" x14ac:dyDescent="0.25">
      <c r="A773" s="35" t="s">
        <v>451</v>
      </c>
      <c r="B773" s="36">
        <v>903</v>
      </c>
      <c r="C773" s="36">
        <v>10</v>
      </c>
      <c r="D773" s="38">
        <v>3</v>
      </c>
      <c r="E773" s="38" t="s">
        <v>376</v>
      </c>
      <c r="F773" s="36"/>
      <c r="G773" s="40">
        <f>G774</f>
        <v>40000</v>
      </c>
      <c r="H773" s="40">
        <f t="shared" si="226"/>
        <v>40000</v>
      </c>
      <c r="I773" s="41">
        <f t="shared" si="226"/>
        <v>40000</v>
      </c>
    </row>
    <row r="774" spans="1:9" ht="60.75" customHeight="1" x14ac:dyDescent="0.25">
      <c r="A774" s="35" t="s">
        <v>443</v>
      </c>
      <c r="B774" s="36">
        <v>903</v>
      </c>
      <c r="C774" s="36">
        <v>10</v>
      </c>
      <c r="D774" s="38">
        <v>3</v>
      </c>
      <c r="E774" s="38" t="s">
        <v>452</v>
      </c>
      <c r="F774" s="36"/>
      <c r="G774" s="40">
        <f>G775</f>
        <v>40000</v>
      </c>
      <c r="H774" s="40">
        <f t="shared" si="226"/>
        <v>40000</v>
      </c>
      <c r="I774" s="41">
        <f t="shared" si="226"/>
        <v>40000</v>
      </c>
    </row>
    <row r="775" spans="1:9" ht="19.5" customHeight="1" x14ac:dyDescent="0.25">
      <c r="A775" s="35" t="s">
        <v>418</v>
      </c>
      <c r="B775" s="36">
        <v>903</v>
      </c>
      <c r="C775" s="36">
        <v>10</v>
      </c>
      <c r="D775" s="38">
        <v>3</v>
      </c>
      <c r="E775" s="38" t="s">
        <v>452</v>
      </c>
      <c r="F775" s="36">
        <v>500</v>
      </c>
      <c r="G775" s="40">
        <f>G776</f>
        <v>40000</v>
      </c>
      <c r="H775" s="40">
        <f t="shared" si="226"/>
        <v>40000</v>
      </c>
      <c r="I775" s="41">
        <f t="shared" si="226"/>
        <v>40000</v>
      </c>
    </row>
    <row r="776" spans="1:9" ht="21.75" customHeight="1" x14ac:dyDescent="0.25">
      <c r="A776" s="35" t="s">
        <v>421</v>
      </c>
      <c r="B776" s="36">
        <v>903</v>
      </c>
      <c r="C776" s="36">
        <v>10</v>
      </c>
      <c r="D776" s="38">
        <v>3</v>
      </c>
      <c r="E776" s="38" t="s">
        <v>452</v>
      </c>
      <c r="F776" s="36">
        <v>540</v>
      </c>
      <c r="G776" s="40">
        <v>40000</v>
      </c>
      <c r="H776" s="40">
        <v>40000</v>
      </c>
      <c r="I776" s="41">
        <v>40000</v>
      </c>
    </row>
    <row r="777" spans="1:9" ht="20.25" customHeight="1" x14ac:dyDescent="0.25">
      <c r="A777" s="35" t="s">
        <v>453</v>
      </c>
      <c r="B777" s="36">
        <v>903</v>
      </c>
      <c r="C777" s="36">
        <v>10</v>
      </c>
      <c r="D777" s="38">
        <v>6</v>
      </c>
      <c r="E777" s="38"/>
      <c r="F777" s="36"/>
      <c r="G777" s="40">
        <f>G778</f>
        <v>65138</v>
      </c>
      <c r="H777" s="40">
        <f t="shared" ref="H777:I777" si="227">H778</f>
        <v>130276</v>
      </c>
      <c r="I777" s="41">
        <f t="shared" si="227"/>
        <v>130276</v>
      </c>
    </row>
    <row r="778" spans="1:9" ht="21.75" customHeight="1" x14ac:dyDescent="0.25">
      <c r="A778" s="35" t="s">
        <v>383</v>
      </c>
      <c r="B778" s="36">
        <v>903</v>
      </c>
      <c r="C778" s="36">
        <v>10</v>
      </c>
      <c r="D778" s="38">
        <v>6</v>
      </c>
      <c r="E778" s="38" t="s">
        <v>384</v>
      </c>
      <c r="F778" s="36"/>
      <c r="G778" s="40">
        <f t="shared" si="226"/>
        <v>65138</v>
      </c>
      <c r="H778" s="40">
        <f t="shared" si="226"/>
        <v>130276</v>
      </c>
      <c r="I778" s="41">
        <f t="shared" si="226"/>
        <v>130276</v>
      </c>
    </row>
    <row r="779" spans="1:9" ht="52.5" customHeight="1" x14ac:dyDescent="0.25">
      <c r="A779" s="35" t="s">
        <v>454</v>
      </c>
      <c r="B779" s="36">
        <v>903</v>
      </c>
      <c r="C779" s="36">
        <v>10</v>
      </c>
      <c r="D779" s="38">
        <v>6</v>
      </c>
      <c r="E779" s="38" t="s">
        <v>455</v>
      </c>
      <c r="F779" s="36"/>
      <c r="G779" s="40">
        <f t="shared" si="226"/>
        <v>65138</v>
      </c>
      <c r="H779" s="40">
        <f t="shared" si="226"/>
        <v>130276</v>
      </c>
      <c r="I779" s="41">
        <f t="shared" si="226"/>
        <v>130276</v>
      </c>
    </row>
    <row r="780" spans="1:9" ht="18.75" customHeight="1" x14ac:dyDescent="0.25">
      <c r="A780" s="35" t="s">
        <v>418</v>
      </c>
      <c r="B780" s="36">
        <v>903</v>
      </c>
      <c r="C780" s="36">
        <v>10</v>
      </c>
      <c r="D780" s="38">
        <v>6</v>
      </c>
      <c r="E780" s="38" t="s">
        <v>455</v>
      </c>
      <c r="F780" s="36">
        <v>500</v>
      </c>
      <c r="G780" s="40">
        <f t="shared" si="226"/>
        <v>65138</v>
      </c>
      <c r="H780" s="40">
        <f t="shared" si="226"/>
        <v>130276</v>
      </c>
      <c r="I780" s="41">
        <f t="shared" si="226"/>
        <v>130276</v>
      </c>
    </row>
    <row r="781" spans="1:9" ht="22.5" customHeight="1" x14ac:dyDescent="0.25">
      <c r="A781" s="35" t="str">
        <f>A757</f>
        <v>Иные межбюджетные трансферты</v>
      </c>
      <c r="B781" s="36">
        <v>903</v>
      </c>
      <c r="C781" s="36">
        <v>10</v>
      </c>
      <c r="D781" s="38">
        <v>6</v>
      </c>
      <c r="E781" s="38" t="s">
        <v>455</v>
      </c>
      <c r="F781" s="36">
        <v>540</v>
      </c>
      <c r="G781" s="40">
        <v>65138</v>
      </c>
      <c r="H781" s="40">
        <v>130276</v>
      </c>
      <c r="I781" s="41">
        <v>130276</v>
      </c>
    </row>
    <row r="782" spans="1:9" ht="21.75" customHeight="1" x14ac:dyDescent="0.25">
      <c r="A782" s="35" t="s">
        <v>456</v>
      </c>
      <c r="B782" s="36">
        <v>903</v>
      </c>
      <c r="C782" s="36">
        <v>11</v>
      </c>
      <c r="D782" s="38">
        <v>0</v>
      </c>
      <c r="E782" s="38"/>
      <c r="F782" s="36"/>
      <c r="G782" s="40">
        <f t="shared" ref="G782:I788" si="228">G783</f>
        <v>50000</v>
      </c>
      <c r="H782" s="40">
        <f t="shared" si="228"/>
        <v>50000</v>
      </c>
      <c r="I782" s="41">
        <f t="shared" si="228"/>
        <v>50000</v>
      </c>
    </row>
    <row r="783" spans="1:9" ht="18.75" customHeight="1" x14ac:dyDescent="0.25">
      <c r="A783" s="35" t="s">
        <v>457</v>
      </c>
      <c r="B783" s="36">
        <v>903</v>
      </c>
      <c r="C783" s="36">
        <v>11</v>
      </c>
      <c r="D783" s="38">
        <v>2</v>
      </c>
      <c r="E783" s="38"/>
      <c r="F783" s="36"/>
      <c r="G783" s="40">
        <f t="shared" si="228"/>
        <v>50000</v>
      </c>
      <c r="H783" s="40">
        <f t="shared" si="228"/>
        <v>50000</v>
      </c>
      <c r="I783" s="41">
        <f t="shared" si="228"/>
        <v>50000</v>
      </c>
    </row>
    <row r="784" spans="1:9" ht="52.5" customHeight="1" x14ac:dyDescent="0.25">
      <c r="A784" s="35" t="s">
        <v>314</v>
      </c>
      <c r="B784" s="36">
        <v>903</v>
      </c>
      <c r="C784" s="36">
        <v>11</v>
      </c>
      <c r="D784" s="38">
        <v>2</v>
      </c>
      <c r="E784" s="38" t="s">
        <v>315</v>
      </c>
      <c r="F784" s="36"/>
      <c r="G784" s="40">
        <f t="shared" si="228"/>
        <v>50000</v>
      </c>
      <c r="H784" s="40">
        <f t="shared" si="228"/>
        <v>50000</v>
      </c>
      <c r="I784" s="41">
        <f t="shared" si="228"/>
        <v>50000</v>
      </c>
    </row>
    <row r="785" spans="1:9" ht="39" customHeight="1" x14ac:dyDescent="0.25">
      <c r="A785" s="35" t="s">
        <v>458</v>
      </c>
      <c r="B785" s="36">
        <v>903</v>
      </c>
      <c r="C785" s="36">
        <v>11</v>
      </c>
      <c r="D785" s="38">
        <v>2</v>
      </c>
      <c r="E785" s="38" t="s">
        <v>391</v>
      </c>
      <c r="F785" s="36"/>
      <c r="G785" s="40">
        <f t="shared" si="228"/>
        <v>50000</v>
      </c>
      <c r="H785" s="40">
        <f t="shared" si="228"/>
        <v>50000</v>
      </c>
      <c r="I785" s="41">
        <f t="shared" si="228"/>
        <v>50000</v>
      </c>
    </row>
    <row r="786" spans="1:9" ht="45" customHeight="1" x14ac:dyDescent="0.25">
      <c r="A786" s="35" t="s">
        <v>459</v>
      </c>
      <c r="B786" s="36">
        <v>903</v>
      </c>
      <c r="C786" s="36">
        <v>11</v>
      </c>
      <c r="D786" s="38">
        <v>2</v>
      </c>
      <c r="E786" s="38" t="s">
        <v>392</v>
      </c>
      <c r="F786" s="36"/>
      <c r="G786" s="40">
        <f t="shared" si="228"/>
        <v>50000</v>
      </c>
      <c r="H786" s="40">
        <f t="shared" si="228"/>
        <v>50000</v>
      </c>
      <c r="I786" s="41">
        <f t="shared" si="228"/>
        <v>50000</v>
      </c>
    </row>
    <row r="787" spans="1:9" ht="70.5" customHeight="1" x14ac:dyDescent="0.25">
      <c r="A787" s="35" t="s">
        <v>460</v>
      </c>
      <c r="B787" s="36">
        <v>903</v>
      </c>
      <c r="C787" s="36">
        <v>11</v>
      </c>
      <c r="D787" s="38">
        <v>2</v>
      </c>
      <c r="E787" s="38" t="s">
        <v>461</v>
      </c>
      <c r="F787" s="36"/>
      <c r="G787" s="40">
        <f t="shared" si="228"/>
        <v>50000</v>
      </c>
      <c r="H787" s="40">
        <f t="shared" si="228"/>
        <v>50000</v>
      </c>
      <c r="I787" s="41">
        <f t="shared" si="228"/>
        <v>50000</v>
      </c>
    </row>
    <row r="788" spans="1:9" ht="21.75" customHeight="1" x14ac:dyDescent="0.25">
      <c r="A788" s="35" t="s">
        <v>418</v>
      </c>
      <c r="B788" s="36">
        <v>903</v>
      </c>
      <c r="C788" s="36">
        <v>11</v>
      </c>
      <c r="D788" s="38">
        <v>2</v>
      </c>
      <c r="E788" s="38" t="s">
        <v>461</v>
      </c>
      <c r="F788" s="36">
        <v>500</v>
      </c>
      <c r="G788" s="40">
        <f t="shared" si="228"/>
        <v>50000</v>
      </c>
      <c r="H788" s="40">
        <f>H789</f>
        <v>50000</v>
      </c>
      <c r="I788" s="41">
        <f>I789</f>
        <v>50000</v>
      </c>
    </row>
    <row r="789" spans="1:9" ht="18.75" customHeight="1" x14ac:dyDescent="0.25">
      <c r="A789" s="35" t="s">
        <v>421</v>
      </c>
      <c r="B789" s="36">
        <v>903</v>
      </c>
      <c r="C789" s="36">
        <v>11</v>
      </c>
      <c r="D789" s="38">
        <v>2</v>
      </c>
      <c r="E789" s="38" t="s">
        <v>461</v>
      </c>
      <c r="F789" s="36">
        <v>540</v>
      </c>
      <c r="G789" s="40">
        <v>50000</v>
      </c>
      <c r="H789" s="40">
        <v>50000</v>
      </c>
      <c r="I789" s="41">
        <v>50000</v>
      </c>
    </row>
    <row r="790" spans="1:9" ht="35.25" customHeight="1" x14ac:dyDescent="0.25">
      <c r="A790" s="35" t="s">
        <v>462</v>
      </c>
      <c r="B790" s="36">
        <v>903</v>
      </c>
      <c r="C790" s="36">
        <v>14</v>
      </c>
      <c r="D790" s="38">
        <v>0</v>
      </c>
      <c r="E790" s="44"/>
      <c r="F790" s="44"/>
      <c r="G790" s="40">
        <f>G791+G803</f>
        <v>100083300</v>
      </c>
      <c r="H790" s="40">
        <f t="shared" ref="H790:I790" si="229">H791+H803</f>
        <v>100083300</v>
      </c>
      <c r="I790" s="40">
        <f t="shared" si="229"/>
        <v>100083300</v>
      </c>
    </row>
    <row r="791" spans="1:9" ht="37.5" customHeight="1" x14ac:dyDescent="0.25">
      <c r="A791" s="35" t="s">
        <v>463</v>
      </c>
      <c r="B791" s="36">
        <v>903</v>
      </c>
      <c r="C791" s="36">
        <v>14</v>
      </c>
      <c r="D791" s="38">
        <v>1</v>
      </c>
      <c r="E791" s="44"/>
      <c r="F791" s="44"/>
      <c r="G791" s="40">
        <f>G792</f>
        <v>89783300</v>
      </c>
      <c r="H791" s="40">
        <f t="shared" ref="H791:I793" si="230">H792</f>
        <v>89783300</v>
      </c>
      <c r="I791" s="41">
        <f t="shared" si="230"/>
        <v>89783300</v>
      </c>
    </row>
    <row r="792" spans="1:9" ht="36.75" customHeight="1" x14ac:dyDescent="0.25">
      <c r="A792" s="35" t="s">
        <v>464</v>
      </c>
      <c r="B792" s="36">
        <v>903</v>
      </c>
      <c r="C792" s="36">
        <v>14</v>
      </c>
      <c r="D792" s="38">
        <v>1</v>
      </c>
      <c r="E792" s="36" t="s">
        <v>76</v>
      </c>
      <c r="F792" s="36"/>
      <c r="G792" s="40">
        <f>G793</f>
        <v>89783300</v>
      </c>
      <c r="H792" s="40">
        <f t="shared" si="230"/>
        <v>89783300</v>
      </c>
      <c r="I792" s="41">
        <f t="shared" si="230"/>
        <v>89783300</v>
      </c>
    </row>
    <row r="793" spans="1:9" ht="61.5" customHeight="1" x14ac:dyDescent="0.25">
      <c r="A793" s="35" t="s">
        <v>465</v>
      </c>
      <c r="B793" s="36">
        <v>903</v>
      </c>
      <c r="C793" s="36">
        <v>14</v>
      </c>
      <c r="D793" s="38">
        <v>1</v>
      </c>
      <c r="E793" s="36" t="s">
        <v>413</v>
      </c>
      <c r="F793" s="36"/>
      <c r="G793" s="40">
        <f>G794</f>
        <v>89783300</v>
      </c>
      <c r="H793" s="40">
        <f t="shared" si="230"/>
        <v>89783300</v>
      </c>
      <c r="I793" s="41">
        <f t="shared" si="230"/>
        <v>89783300</v>
      </c>
    </row>
    <row r="794" spans="1:9" ht="33.75" customHeight="1" x14ac:dyDescent="0.25">
      <c r="A794" s="35" t="s">
        <v>466</v>
      </c>
      <c r="B794" s="36">
        <v>903</v>
      </c>
      <c r="C794" s="36">
        <v>14</v>
      </c>
      <c r="D794" s="38">
        <v>1</v>
      </c>
      <c r="E794" s="36" t="s">
        <v>467</v>
      </c>
      <c r="F794" s="36"/>
      <c r="G794" s="40">
        <f>G795+G799</f>
        <v>89783300</v>
      </c>
      <c r="H794" s="40">
        <f>H795+H799</f>
        <v>89783300</v>
      </c>
      <c r="I794" s="41">
        <f>I795+I799</f>
        <v>89783300</v>
      </c>
    </row>
    <row r="795" spans="1:9" ht="36.75" customHeight="1" x14ac:dyDescent="0.25">
      <c r="A795" s="35" t="s">
        <v>468</v>
      </c>
      <c r="B795" s="36">
        <v>903</v>
      </c>
      <c r="C795" s="36">
        <v>14</v>
      </c>
      <c r="D795" s="38">
        <v>1</v>
      </c>
      <c r="E795" s="36" t="s">
        <v>469</v>
      </c>
      <c r="F795" s="36"/>
      <c r="G795" s="40">
        <f>G796</f>
        <v>2095000</v>
      </c>
      <c r="H795" s="40">
        <f t="shared" ref="H795:I797" si="231">H796</f>
        <v>2095000</v>
      </c>
      <c r="I795" s="41">
        <f t="shared" si="231"/>
        <v>2095000</v>
      </c>
    </row>
    <row r="796" spans="1:9" ht="23.25" customHeight="1" x14ac:dyDescent="0.25">
      <c r="A796" s="35" t="str">
        <f>A780</f>
        <v>Межбюджетные трансферты</v>
      </c>
      <c r="B796" s="36">
        <v>903</v>
      </c>
      <c r="C796" s="36">
        <v>14</v>
      </c>
      <c r="D796" s="38">
        <v>1</v>
      </c>
      <c r="E796" s="36" t="s">
        <v>469</v>
      </c>
      <c r="F796" s="36">
        <v>500</v>
      </c>
      <c r="G796" s="40">
        <f>G797</f>
        <v>2095000</v>
      </c>
      <c r="H796" s="40">
        <f t="shared" si="231"/>
        <v>2095000</v>
      </c>
      <c r="I796" s="41">
        <f t="shared" si="231"/>
        <v>2095000</v>
      </c>
    </row>
    <row r="797" spans="1:9" ht="18.75" customHeight="1" x14ac:dyDescent="0.25">
      <c r="A797" s="35" t="s">
        <v>470</v>
      </c>
      <c r="B797" s="36">
        <v>903</v>
      </c>
      <c r="C797" s="36">
        <v>14</v>
      </c>
      <c r="D797" s="38">
        <v>1</v>
      </c>
      <c r="E797" s="36" t="s">
        <v>469</v>
      </c>
      <c r="F797" s="36">
        <v>510</v>
      </c>
      <c r="G797" s="40">
        <f>G798</f>
        <v>2095000</v>
      </c>
      <c r="H797" s="40">
        <f t="shared" si="231"/>
        <v>2095000</v>
      </c>
      <c r="I797" s="41">
        <f t="shared" si="231"/>
        <v>2095000</v>
      </c>
    </row>
    <row r="798" spans="1:9" ht="21" customHeight="1" x14ac:dyDescent="0.25">
      <c r="A798" s="35" t="s">
        <v>471</v>
      </c>
      <c r="B798" s="36">
        <v>903</v>
      </c>
      <c r="C798" s="36">
        <v>14</v>
      </c>
      <c r="D798" s="38">
        <v>1</v>
      </c>
      <c r="E798" s="36" t="s">
        <v>469</v>
      </c>
      <c r="F798" s="36">
        <v>511</v>
      </c>
      <c r="G798" s="40">
        <v>2095000</v>
      </c>
      <c r="H798" s="40">
        <v>2095000</v>
      </c>
      <c r="I798" s="41">
        <v>2095000</v>
      </c>
    </row>
    <row r="799" spans="1:9" ht="23.25" customHeight="1" x14ac:dyDescent="0.25">
      <c r="A799" s="35" t="str">
        <f>'[1]пр 7 2017'!$B$489</f>
        <v>Дотация на выравнивание бюджетной обеспеченности поселений</v>
      </c>
      <c r="B799" s="36">
        <v>903</v>
      </c>
      <c r="C799" s="36">
        <v>14</v>
      </c>
      <c r="D799" s="38">
        <v>1</v>
      </c>
      <c r="E799" s="36" t="s">
        <v>472</v>
      </c>
      <c r="F799" s="36"/>
      <c r="G799" s="40">
        <f>G800</f>
        <v>87688300</v>
      </c>
      <c r="H799" s="40">
        <f t="shared" ref="H799:I801" si="232">H800</f>
        <v>87688300</v>
      </c>
      <c r="I799" s="41">
        <f t="shared" si="232"/>
        <v>87688300</v>
      </c>
    </row>
    <row r="800" spans="1:9" ht="21.75" customHeight="1" x14ac:dyDescent="0.25">
      <c r="A800" s="35" t="str">
        <f>A796</f>
        <v>Межбюджетные трансферты</v>
      </c>
      <c r="B800" s="36">
        <v>903</v>
      </c>
      <c r="C800" s="36">
        <v>14</v>
      </c>
      <c r="D800" s="38">
        <v>1</v>
      </c>
      <c r="E800" s="36" t="s">
        <v>472</v>
      </c>
      <c r="F800" s="36">
        <v>500</v>
      </c>
      <c r="G800" s="40">
        <f>G801</f>
        <v>87688300</v>
      </c>
      <c r="H800" s="40">
        <f t="shared" si="232"/>
        <v>87688300</v>
      </c>
      <c r="I800" s="41">
        <f t="shared" si="232"/>
        <v>87688300</v>
      </c>
    </row>
    <row r="801" spans="1:12" ht="21" customHeight="1" x14ac:dyDescent="0.25">
      <c r="A801" s="35" t="s">
        <v>470</v>
      </c>
      <c r="B801" s="36">
        <v>903</v>
      </c>
      <c r="C801" s="36">
        <v>14</v>
      </c>
      <c r="D801" s="38">
        <v>1</v>
      </c>
      <c r="E801" s="36" t="s">
        <v>472</v>
      </c>
      <c r="F801" s="36">
        <v>510</v>
      </c>
      <c r="G801" s="40">
        <f>G802</f>
        <v>87688300</v>
      </c>
      <c r="H801" s="40">
        <f t="shared" si="232"/>
        <v>87688300</v>
      </c>
      <c r="I801" s="41">
        <f t="shared" si="232"/>
        <v>87688300</v>
      </c>
    </row>
    <row r="802" spans="1:12" ht="21" customHeight="1" x14ac:dyDescent="0.25">
      <c r="A802" s="35" t="str">
        <f>A798</f>
        <v>Дотации на выравнивание бюджетной обеспеченности</v>
      </c>
      <c r="B802" s="36">
        <v>903</v>
      </c>
      <c r="C802" s="36">
        <v>14</v>
      </c>
      <c r="D802" s="38">
        <v>1</v>
      </c>
      <c r="E802" s="36" t="s">
        <v>472</v>
      </c>
      <c r="F802" s="36">
        <v>511</v>
      </c>
      <c r="G802" s="40">
        <v>87688300</v>
      </c>
      <c r="H802" s="40">
        <v>87688300</v>
      </c>
      <c r="I802" s="41">
        <v>87688300</v>
      </c>
    </row>
    <row r="803" spans="1:12" ht="21.75" customHeight="1" x14ac:dyDescent="0.25">
      <c r="A803" s="35" t="s">
        <v>474</v>
      </c>
      <c r="B803" s="36">
        <v>903</v>
      </c>
      <c r="C803" s="36">
        <v>14</v>
      </c>
      <c r="D803" s="38">
        <v>3</v>
      </c>
      <c r="E803" s="44" t="s">
        <v>473</v>
      </c>
      <c r="F803" s="44"/>
      <c r="G803" s="40">
        <f t="shared" ref="G803:I808" si="233">G804</f>
        <v>10300000</v>
      </c>
      <c r="H803" s="40">
        <f t="shared" si="233"/>
        <v>10300000</v>
      </c>
      <c r="I803" s="41">
        <f t="shared" si="233"/>
        <v>10300000</v>
      </c>
    </row>
    <row r="804" spans="1:12" ht="36.75" customHeight="1" x14ac:dyDescent="0.25">
      <c r="A804" s="35" t="s">
        <v>464</v>
      </c>
      <c r="B804" s="36">
        <v>903</v>
      </c>
      <c r="C804" s="36">
        <v>14</v>
      </c>
      <c r="D804" s="38">
        <v>3</v>
      </c>
      <c r="E804" s="36" t="s">
        <v>76</v>
      </c>
      <c r="F804" s="36"/>
      <c r="G804" s="40">
        <f t="shared" si="233"/>
        <v>10300000</v>
      </c>
      <c r="H804" s="40">
        <f t="shared" si="233"/>
        <v>10300000</v>
      </c>
      <c r="I804" s="41">
        <f t="shared" si="233"/>
        <v>10300000</v>
      </c>
    </row>
    <row r="805" spans="1:12" ht="66.75" customHeight="1" x14ac:dyDescent="0.25">
      <c r="A805" s="35" t="s">
        <v>465</v>
      </c>
      <c r="B805" s="36">
        <v>903</v>
      </c>
      <c r="C805" s="36">
        <v>14</v>
      </c>
      <c r="D805" s="38">
        <v>3</v>
      </c>
      <c r="E805" s="36" t="s">
        <v>413</v>
      </c>
      <c r="F805" s="36"/>
      <c r="G805" s="40">
        <f t="shared" si="233"/>
        <v>10300000</v>
      </c>
      <c r="H805" s="40">
        <f t="shared" si="233"/>
        <v>10300000</v>
      </c>
      <c r="I805" s="41">
        <f t="shared" si="233"/>
        <v>10300000</v>
      </c>
    </row>
    <row r="806" spans="1:12" ht="33.75" customHeight="1" x14ac:dyDescent="0.25">
      <c r="A806" s="35" t="s">
        <v>475</v>
      </c>
      <c r="B806" s="36">
        <v>903</v>
      </c>
      <c r="C806" s="36">
        <v>14</v>
      </c>
      <c r="D806" s="38">
        <v>3</v>
      </c>
      <c r="E806" s="36" t="s">
        <v>476</v>
      </c>
      <c r="F806" s="36"/>
      <c r="G806" s="40">
        <f t="shared" si="233"/>
        <v>10300000</v>
      </c>
      <c r="H806" s="40">
        <f t="shared" si="233"/>
        <v>10300000</v>
      </c>
      <c r="I806" s="41">
        <f t="shared" si="233"/>
        <v>10300000</v>
      </c>
    </row>
    <row r="807" spans="1:12" ht="52.5" customHeight="1" x14ac:dyDescent="0.25">
      <c r="A807" s="35" t="s">
        <v>477</v>
      </c>
      <c r="B807" s="36">
        <v>903</v>
      </c>
      <c r="C807" s="36">
        <v>14</v>
      </c>
      <c r="D807" s="38">
        <v>3</v>
      </c>
      <c r="E807" s="36" t="s">
        <v>478</v>
      </c>
      <c r="F807" s="36"/>
      <c r="G807" s="40">
        <f t="shared" si="233"/>
        <v>10300000</v>
      </c>
      <c r="H807" s="40">
        <f t="shared" si="233"/>
        <v>10300000</v>
      </c>
      <c r="I807" s="41">
        <f t="shared" si="233"/>
        <v>10300000</v>
      </c>
    </row>
    <row r="808" spans="1:12" ht="22.5" customHeight="1" x14ac:dyDescent="0.25">
      <c r="A808" s="35" t="s">
        <v>418</v>
      </c>
      <c r="B808" s="36">
        <v>903</v>
      </c>
      <c r="C808" s="36">
        <v>14</v>
      </c>
      <c r="D808" s="38">
        <v>3</v>
      </c>
      <c r="E808" s="36" t="s">
        <v>478</v>
      </c>
      <c r="F808" s="36">
        <v>500</v>
      </c>
      <c r="G808" s="40">
        <f t="shared" si="233"/>
        <v>10300000</v>
      </c>
      <c r="H808" s="40">
        <f t="shared" si="233"/>
        <v>10300000</v>
      </c>
      <c r="I808" s="41">
        <f t="shared" si="233"/>
        <v>10300000</v>
      </c>
    </row>
    <row r="809" spans="1:12" ht="25.5" customHeight="1" x14ac:dyDescent="0.25">
      <c r="A809" s="35" t="s">
        <v>421</v>
      </c>
      <c r="B809" s="36">
        <v>903</v>
      </c>
      <c r="C809" s="36">
        <v>14</v>
      </c>
      <c r="D809" s="38">
        <v>3</v>
      </c>
      <c r="E809" s="36" t="s">
        <v>478</v>
      </c>
      <c r="F809" s="36">
        <v>540</v>
      </c>
      <c r="G809" s="40">
        <v>10300000</v>
      </c>
      <c r="H809" s="40">
        <v>10300000</v>
      </c>
      <c r="I809" s="41">
        <v>10300000</v>
      </c>
    </row>
    <row r="810" spans="1:12" ht="19.5" customHeight="1" x14ac:dyDescent="0.25">
      <c r="A810" s="129" t="s">
        <v>479</v>
      </c>
      <c r="B810" s="130"/>
      <c r="C810" s="130"/>
      <c r="D810" s="130"/>
      <c r="E810" s="130"/>
      <c r="F810" s="130"/>
      <c r="G810" s="70">
        <f>G811+G848+G1106+G1144</f>
        <v>313076773.38999999</v>
      </c>
      <c r="H810" s="70">
        <f>H811+H848+H1106+H1144</f>
        <v>323036014.72000003</v>
      </c>
      <c r="I810" s="98">
        <f>I811+I848+I1106+I1144</f>
        <v>330042695.72000003</v>
      </c>
      <c r="J810" s="33"/>
      <c r="K810" s="34"/>
      <c r="L810" s="34"/>
    </row>
    <row r="811" spans="1:12" ht="21.75" customHeight="1" x14ac:dyDescent="0.25">
      <c r="A811" s="35" t="s">
        <v>17</v>
      </c>
      <c r="B811" s="71">
        <v>904</v>
      </c>
      <c r="C811" s="72" t="s">
        <v>18</v>
      </c>
      <c r="D811" s="72" t="s">
        <v>19</v>
      </c>
      <c r="E811" s="73"/>
      <c r="F811" s="73"/>
      <c r="G811" s="64">
        <f>G812</f>
        <v>32178937</v>
      </c>
      <c r="H811" s="64">
        <f t="shared" ref="H811:I811" si="234">H812</f>
        <v>32376354</v>
      </c>
      <c r="I811" s="65">
        <f t="shared" si="234"/>
        <v>32513584</v>
      </c>
      <c r="J811" s="33"/>
    </row>
    <row r="812" spans="1:12" ht="52.5" customHeight="1" x14ac:dyDescent="0.25">
      <c r="A812" s="45" t="s">
        <v>40</v>
      </c>
      <c r="B812" s="74">
        <v>904</v>
      </c>
      <c r="C812" s="72" t="s">
        <v>18</v>
      </c>
      <c r="D812" s="72" t="s">
        <v>197</v>
      </c>
      <c r="E812" s="73"/>
      <c r="F812" s="73"/>
      <c r="G812" s="64">
        <f>G813+G826</f>
        <v>32178937</v>
      </c>
      <c r="H812" s="64">
        <f>H813+H826</f>
        <v>32376354</v>
      </c>
      <c r="I812" s="65">
        <f>I813+I826</f>
        <v>32513584</v>
      </c>
      <c r="J812" s="33"/>
    </row>
    <row r="813" spans="1:12" ht="33" customHeight="1" x14ac:dyDescent="0.25">
      <c r="A813" s="45" t="s">
        <v>480</v>
      </c>
      <c r="B813" s="74">
        <v>904</v>
      </c>
      <c r="C813" s="72" t="s">
        <v>18</v>
      </c>
      <c r="D813" s="72" t="s">
        <v>197</v>
      </c>
      <c r="E813" s="74" t="s">
        <v>481</v>
      </c>
      <c r="F813" s="73"/>
      <c r="G813" s="64">
        <f>G814</f>
        <v>1249900</v>
      </c>
      <c r="H813" s="64">
        <f t="shared" ref="H813:I817" si="235">H814</f>
        <v>1249900</v>
      </c>
      <c r="I813" s="65">
        <f t="shared" si="235"/>
        <v>1249900</v>
      </c>
      <c r="J813" s="33"/>
    </row>
    <row r="814" spans="1:12" ht="35.25" customHeight="1" x14ac:dyDescent="0.25">
      <c r="A814" s="45" t="s">
        <v>482</v>
      </c>
      <c r="B814" s="74">
        <v>904</v>
      </c>
      <c r="C814" s="72" t="s">
        <v>18</v>
      </c>
      <c r="D814" s="72" t="s">
        <v>197</v>
      </c>
      <c r="E814" s="74" t="s">
        <v>483</v>
      </c>
      <c r="F814" s="73"/>
      <c r="G814" s="64">
        <f>G815</f>
        <v>1249900</v>
      </c>
      <c r="H814" s="64">
        <f t="shared" si="235"/>
        <v>1249900</v>
      </c>
      <c r="I814" s="65">
        <f t="shared" si="235"/>
        <v>1249900</v>
      </c>
      <c r="J814" s="33"/>
    </row>
    <row r="815" spans="1:12" ht="18.75" customHeight="1" x14ac:dyDescent="0.25">
      <c r="A815" s="45" t="s">
        <v>484</v>
      </c>
      <c r="B815" s="74">
        <v>904</v>
      </c>
      <c r="C815" s="72" t="s">
        <v>18</v>
      </c>
      <c r="D815" s="72" t="s">
        <v>197</v>
      </c>
      <c r="E815" s="74" t="s">
        <v>485</v>
      </c>
      <c r="F815" s="74"/>
      <c r="G815" s="64">
        <f>G816</f>
        <v>1249900</v>
      </c>
      <c r="H815" s="64">
        <f t="shared" si="235"/>
        <v>1249900</v>
      </c>
      <c r="I815" s="65">
        <f t="shared" si="235"/>
        <v>1249900</v>
      </c>
      <c r="J815" s="33"/>
    </row>
    <row r="816" spans="1:12" ht="52.5" customHeight="1" x14ac:dyDescent="0.25">
      <c r="A816" s="45" t="s">
        <v>486</v>
      </c>
      <c r="B816" s="74">
        <v>904</v>
      </c>
      <c r="C816" s="72" t="s">
        <v>18</v>
      </c>
      <c r="D816" s="72" t="s">
        <v>197</v>
      </c>
      <c r="E816" s="74" t="s">
        <v>487</v>
      </c>
      <c r="F816" s="74"/>
      <c r="G816" s="64">
        <f>G817+G822</f>
        <v>1249900</v>
      </c>
      <c r="H816" s="64">
        <f>H817+H822</f>
        <v>1249900</v>
      </c>
      <c r="I816" s="65">
        <f t="shared" si="235"/>
        <v>1249900</v>
      </c>
      <c r="J816" s="33"/>
    </row>
    <row r="817" spans="1:10" ht="52.5" customHeight="1" x14ac:dyDescent="0.25">
      <c r="A817" s="45" t="s">
        <v>35</v>
      </c>
      <c r="B817" s="74">
        <v>904</v>
      </c>
      <c r="C817" s="72" t="s">
        <v>18</v>
      </c>
      <c r="D817" s="72" t="s">
        <v>197</v>
      </c>
      <c r="E817" s="74" t="s">
        <v>487</v>
      </c>
      <c r="F817" s="74">
        <v>100</v>
      </c>
      <c r="G817" s="64">
        <f>G818</f>
        <v>1249900</v>
      </c>
      <c r="H817" s="64">
        <f t="shared" si="235"/>
        <v>1209900</v>
      </c>
      <c r="I817" s="65">
        <f t="shared" si="235"/>
        <v>1249900</v>
      </c>
      <c r="J817" s="33"/>
    </row>
    <row r="818" spans="1:10" ht="52.5" customHeight="1" x14ac:dyDescent="0.25">
      <c r="A818" s="45" t="s">
        <v>35</v>
      </c>
      <c r="B818" s="74">
        <v>904</v>
      </c>
      <c r="C818" s="72" t="s">
        <v>18</v>
      </c>
      <c r="D818" s="72" t="s">
        <v>197</v>
      </c>
      <c r="E818" s="74" t="s">
        <v>487</v>
      </c>
      <c r="F818" s="74">
        <v>120</v>
      </c>
      <c r="G818" s="64">
        <f>G819+G821+G820</f>
        <v>1249900</v>
      </c>
      <c r="H818" s="64">
        <f t="shared" ref="H818:I818" si="236">H819+H821+H820</f>
        <v>1209900</v>
      </c>
      <c r="I818" s="64">
        <f t="shared" si="236"/>
        <v>1249900</v>
      </c>
      <c r="J818" s="33"/>
    </row>
    <row r="819" spans="1:10" ht="22.5" customHeight="1" x14ac:dyDescent="0.25">
      <c r="A819" s="45" t="s">
        <v>37</v>
      </c>
      <c r="B819" s="74">
        <v>904</v>
      </c>
      <c r="C819" s="72" t="s">
        <v>18</v>
      </c>
      <c r="D819" s="72" t="s">
        <v>197</v>
      </c>
      <c r="E819" s="74" t="s">
        <v>487</v>
      </c>
      <c r="F819" s="74">
        <v>121</v>
      </c>
      <c r="G819" s="64">
        <v>957462</v>
      </c>
      <c r="H819" s="64">
        <v>957462</v>
      </c>
      <c r="I819" s="65">
        <v>957462</v>
      </c>
      <c r="J819" s="33"/>
    </row>
    <row r="820" spans="1:10" ht="30" customHeight="1" x14ac:dyDescent="0.25">
      <c r="A820" s="45" t="s">
        <v>38</v>
      </c>
      <c r="B820" s="74">
        <v>904</v>
      </c>
      <c r="C820" s="72" t="s">
        <v>18</v>
      </c>
      <c r="D820" s="72" t="s">
        <v>197</v>
      </c>
      <c r="E820" s="74" t="s">
        <v>487</v>
      </c>
      <c r="F820" s="74">
        <v>122</v>
      </c>
      <c r="G820" s="64">
        <v>40000</v>
      </c>
      <c r="H820" s="64">
        <v>0</v>
      </c>
      <c r="I820" s="65">
        <v>40000</v>
      </c>
      <c r="J820" s="33"/>
    </row>
    <row r="821" spans="1:10" ht="32.25" customHeight="1" x14ac:dyDescent="0.25">
      <c r="A821" s="45" t="s">
        <v>39</v>
      </c>
      <c r="B821" s="74">
        <v>904</v>
      </c>
      <c r="C821" s="72" t="s">
        <v>18</v>
      </c>
      <c r="D821" s="72" t="s">
        <v>197</v>
      </c>
      <c r="E821" s="74" t="s">
        <v>487</v>
      </c>
      <c r="F821" s="74">
        <v>129</v>
      </c>
      <c r="G821" s="64">
        <v>252438</v>
      </c>
      <c r="H821" s="64">
        <v>252438</v>
      </c>
      <c r="I821" s="65">
        <v>252438</v>
      </c>
      <c r="J821" s="33"/>
    </row>
    <row r="822" spans="1:10" ht="22.5" customHeight="1" x14ac:dyDescent="0.25">
      <c r="A822" s="45" t="s">
        <v>676</v>
      </c>
      <c r="B822" s="74">
        <v>904</v>
      </c>
      <c r="C822" s="72" t="s">
        <v>18</v>
      </c>
      <c r="D822" s="72" t="s">
        <v>197</v>
      </c>
      <c r="E822" s="74" t="s">
        <v>487</v>
      </c>
      <c r="F822" s="74">
        <v>200</v>
      </c>
      <c r="G822" s="64">
        <f>G823</f>
        <v>0</v>
      </c>
      <c r="H822" s="64">
        <f t="shared" ref="H822:I822" si="237">H823</f>
        <v>40000</v>
      </c>
      <c r="I822" s="64">
        <f t="shared" si="237"/>
        <v>0</v>
      </c>
      <c r="J822" s="33"/>
    </row>
    <row r="823" spans="1:10" ht="33.75" customHeight="1" x14ac:dyDescent="0.25">
      <c r="A823" s="45" t="s">
        <v>675</v>
      </c>
      <c r="B823" s="74">
        <v>904</v>
      </c>
      <c r="C823" s="72" t="s">
        <v>18</v>
      </c>
      <c r="D823" s="72" t="s">
        <v>197</v>
      </c>
      <c r="E823" s="74" t="s">
        <v>487</v>
      </c>
      <c r="F823" s="74">
        <v>240</v>
      </c>
      <c r="G823" s="64">
        <f>G824+G825</f>
        <v>0</v>
      </c>
      <c r="H823" s="64">
        <f>H824+H825</f>
        <v>40000</v>
      </c>
      <c r="I823" s="64">
        <f>I824+I825</f>
        <v>0</v>
      </c>
      <c r="J823" s="33"/>
    </row>
    <row r="824" spans="1:10" ht="21.75" hidden="1" customHeight="1" x14ac:dyDescent="0.25">
      <c r="A824" s="45" t="s">
        <v>647</v>
      </c>
      <c r="B824" s="74">
        <v>904</v>
      </c>
      <c r="C824" s="72" t="s">
        <v>18</v>
      </c>
      <c r="D824" s="72" t="s">
        <v>197</v>
      </c>
      <c r="E824" s="74" t="s">
        <v>487</v>
      </c>
      <c r="F824" s="74">
        <v>242</v>
      </c>
      <c r="G824" s="64"/>
      <c r="H824" s="64">
        <v>0</v>
      </c>
      <c r="I824" s="65">
        <v>0</v>
      </c>
      <c r="J824" s="33"/>
    </row>
    <row r="825" spans="1:10" ht="20.25" customHeight="1" x14ac:dyDescent="0.25">
      <c r="A825" s="45" t="s">
        <v>134</v>
      </c>
      <c r="B825" s="74">
        <v>904</v>
      </c>
      <c r="C825" s="72" t="s">
        <v>18</v>
      </c>
      <c r="D825" s="72" t="s">
        <v>197</v>
      </c>
      <c r="E825" s="74" t="s">
        <v>487</v>
      </c>
      <c r="F825" s="74">
        <v>244</v>
      </c>
      <c r="G825" s="64"/>
      <c r="H825" s="64">
        <v>40000</v>
      </c>
      <c r="I825" s="65">
        <v>0</v>
      </c>
      <c r="J825" s="33"/>
    </row>
    <row r="826" spans="1:10" ht="19.5" customHeight="1" x14ac:dyDescent="0.25">
      <c r="A826" s="45" t="s">
        <v>23</v>
      </c>
      <c r="B826" s="74">
        <v>904</v>
      </c>
      <c r="C826" s="72" t="s">
        <v>18</v>
      </c>
      <c r="D826" s="72" t="s">
        <v>197</v>
      </c>
      <c r="E826" s="74" t="s">
        <v>32</v>
      </c>
      <c r="F826" s="74"/>
      <c r="G826" s="64">
        <f>G827</f>
        <v>30929037</v>
      </c>
      <c r="H826" s="64">
        <f t="shared" ref="H826:I827" si="238">H827</f>
        <v>31126454</v>
      </c>
      <c r="I826" s="65">
        <f t="shared" si="238"/>
        <v>31263684</v>
      </c>
      <c r="J826" s="33"/>
    </row>
    <row r="827" spans="1:10" ht="18.75" customHeight="1" x14ac:dyDescent="0.25">
      <c r="A827" s="45" t="s">
        <v>23</v>
      </c>
      <c r="B827" s="74">
        <v>904</v>
      </c>
      <c r="C827" s="72" t="s">
        <v>18</v>
      </c>
      <c r="D827" s="72" t="s">
        <v>197</v>
      </c>
      <c r="E827" s="74" t="s">
        <v>32</v>
      </c>
      <c r="F827" s="74"/>
      <c r="G827" s="64">
        <f>G828</f>
        <v>30929037</v>
      </c>
      <c r="H827" s="64">
        <f t="shared" si="238"/>
        <v>31126454</v>
      </c>
      <c r="I827" s="65">
        <f t="shared" si="238"/>
        <v>31263684</v>
      </c>
      <c r="J827" s="33"/>
    </row>
    <row r="828" spans="1:10" ht="19.5" customHeight="1" x14ac:dyDescent="0.25">
      <c r="A828" s="45" t="s">
        <v>23</v>
      </c>
      <c r="B828" s="74">
        <v>904</v>
      </c>
      <c r="C828" s="72" t="s">
        <v>18</v>
      </c>
      <c r="D828" s="72" t="s">
        <v>197</v>
      </c>
      <c r="E828" s="74" t="s">
        <v>32</v>
      </c>
      <c r="F828" s="74"/>
      <c r="G828" s="64">
        <f>G829+G835</f>
        <v>30929037</v>
      </c>
      <c r="H828" s="64">
        <f>H829+H835</f>
        <v>31126454</v>
      </c>
      <c r="I828" s="65">
        <f>I829+I835</f>
        <v>31263684</v>
      </c>
      <c r="J828" s="33"/>
    </row>
    <row r="829" spans="1:10" ht="52.5" customHeight="1" x14ac:dyDescent="0.25">
      <c r="A829" s="45" t="s">
        <v>488</v>
      </c>
      <c r="B829" s="74">
        <v>904</v>
      </c>
      <c r="C829" s="72" t="s">
        <v>18</v>
      </c>
      <c r="D829" s="72" t="s">
        <v>197</v>
      </c>
      <c r="E829" s="74" t="s">
        <v>25</v>
      </c>
      <c r="F829" s="74"/>
      <c r="G829" s="64">
        <f>G830</f>
        <v>8201501</v>
      </c>
      <c r="H829" s="64">
        <f t="shared" ref="H829:I830" si="239">H830</f>
        <v>8363561</v>
      </c>
      <c r="I829" s="65">
        <f t="shared" si="239"/>
        <v>8383383</v>
      </c>
      <c r="J829" s="33"/>
    </row>
    <row r="830" spans="1:10" ht="52.5" customHeight="1" x14ac:dyDescent="0.25">
      <c r="A830" s="45" t="s">
        <v>35</v>
      </c>
      <c r="B830" s="74">
        <v>904</v>
      </c>
      <c r="C830" s="72" t="s">
        <v>18</v>
      </c>
      <c r="D830" s="72" t="s">
        <v>197</v>
      </c>
      <c r="E830" s="74" t="s">
        <v>25</v>
      </c>
      <c r="F830" s="74">
        <v>100</v>
      </c>
      <c r="G830" s="64">
        <f>G831</f>
        <v>8201501</v>
      </c>
      <c r="H830" s="64">
        <f t="shared" si="239"/>
        <v>8363561</v>
      </c>
      <c r="I830" s="65">
        <f t="shared" si="239"/>
        <v>8383383</v>
      </c>
      <c r="J830" s="33"/>
    </row>
    <row r="831" spans="1:10" ht="52.5" customHeight="1" x14ac:dyDescent="0.25">
      <c r="A831" s="45" t="s">
        <v>35</v>
      </c>
      <c r="B831" s="74">
        <v>904</v>
      </c>
      <c r="C831" s="72" t="s">
        <v>18</v>
      </c>
      <c r="D831" s="72" t="s">
        <v>197</v>
      </c>
      <c r="E831" s="74" t="s">
        <v>25</v>
      </c>
      <c r="F831" s="74">
        <v>120</v>
      </c>
      <c r="G831" s="64">
        <f>G832+G833+G834</f>
        <v>8201501</v>
      </c>
      <c r="H831" s="64">
        <f t="shared" ref="H831:I831" si="240">H832+H833+H834</f>
        <v>8363561</v>
      </c>
      <c r="I831" s="65">
        <f t="shared" si="240"/>
        <v>8383383</v>
      </c>
      <c r="J831" s="33"/>
    </row>
    <row r="832" spans="1:10" ht="19.5" customHeight="1" x14ac:dyDescent="0.25">
      <c r="A832" s="45" t="s">
        <v>37</v>
      </c>
      <c r="B832" s="74">
        <v>904</v>
      </c>
      <c r="C832" s="72" t="s">
        <v>18</v>
      </c>
      <c r="D832" s="72" t="s">
        <v>197</v>
      </c>
      <c r="E832" s="74" t="s">
        <v>25</v>
      </c>
      <c r="F832" s="74">
        <v>121</v>
      </c>
      <c r="G832" s="64">
        <v>5971583</v>
      </c>
      <c r="H832" s="64">
        <v>5971583</v>
      </c>
      <c r="I832" s="65">
        <v>5971583</v>
      </c>
      <c r="J832" s="33"/>
    </row>
    <row r="833" spans="1:12" ht="34.5" customHeight="1" x14ac:dyDescent="0.25">
      <c r="A833" s="45" t="s">
        <v>38</v>
      </c>
      <c r="B833" s="74">
        <v>904</v>
      </c>
      <c r="C833" s="72" t="s">
        <v>18</v>
      </c>
      <c r="D833" s="72" t="s">
        <v>197</v>
      </c>
      <c r="E833" s="74" t="s">
        <v>25</v>
      </c>
      <c r="F833" s="74">
        <v>122</v>
      </c>
      <c r="G833" s="64">
        <v>426500</v>
      </c>
      <c r="H833" s="64">
        <v>588560</v>
      </c>
      <c r="I833" s="65">
        <v>608382</v>
      </c>
      <c r="J833" s="33"/>
    </row>
    <row r="834" spans="1:12" ht="30.75" customHeight="1" x14ac:dyDescent="0.25">
      <c r="A834" s="45" t="s">
        <v>39</v>
      </c>
      <c r="B834" s="74">
        <v>904</v>
      </c>
      <c r="C834" s="72" t="s">
        <v>18</v>
      </c>
      <c r="D834" s="72" t="s">
        <v>197</v>
      </c>
      <c r="E834" s="74" t="s">
        <v>25</v>
      </c>
      <c r="F834" s="74">
        <v>129</v>
      </c>
      <c r="G834" s="64">
        <v>1803418</v>
      </c>
      <c r="H834" s="64">
        <v>1803418</v>
      </c>
      <c r="I834" s="65">
        <v>1803418</v>
      </c>
      <c r="J834" s="33"/>
    </row>
    <row r="835" spans="1:12" ht="52.5" customHeight="1" x14ac:dyDescent="0.25">
      <c r="A835" s="45" t="s">
        <v>489</v>
      </c>
      <c r="B835" s="74">
        <v>904</v>
      </c>
      <c r="C835" s="72" t="s">
        <v>18</v>
      </c>
      <c r="D835" s="72" t="s">
        <v>197</v>
      </c>
      <c r="E835" s="74" t="s">
        <v>150</v>
      </c>
      <c r="F835" s="74"/>
      <c r="G835" s="64">
        <f>G836+G841+G845</f>
        <v>22727536</v>
      </c>
      <c r="H835" s="64">
        <f t="shared" ref="H835:I835" si="241">H836+H841+H845</f>
        <v>22762893</v>
      </c>
      <c r="I835" s="65">
        <f t="shared" si="241"/>
        <v>22880301</v>
      </c>
      <c r="J835" s="33"/>
    </row>
    <row r="836" spans="1:12" ht="52.5" customHeight="1" x14ac:dyDescent="0.25">
      <c r="A836" s="45" t="s">
        <v>35</v>
      </c>
      <c r="B836" s="74">
        <v>904</v>
      </c>
      <c r="C836" s="72" t="s">
        <v>18</v>
      </c>
      <c r="D836" s="72" t="s">
        <v>197</v>
      </c>
      <c r="E836" s="74" t="s">
        <v>150</v>
      </c>
      <c r="F836" s="74">
        <v>100</v>
      </c>
      <c r="G836" s="64">
        <f>G837</f>
        <v>21036501</v>
      </c>
      <c r="H836" s="64">
        <f t="shared" ref="H836:I836" si="242">H837</f>
        <v>20375261</v>
      </c>
      <c r="I836" s="65">
        <f t="shared" si="242"/>
        <v>20397164</v>
      </c>
      <c r="J836" s="33"/>
    </row>
    <row r="837" spans="1:12" ht="52.5" customHeight="1" x14ac:dyDescent="0.25">
      <c r="A837" s="45" t="s">
        <v>35</v>
      </c>
      <c r="B837" s="74">
        <v>904</v>
      </c>
      <c r="C837" s="72" t="s">
        <v>18</v>
      </c>
      <c r="D837" s="72" t="s">
        <v>197</v>
      </c>
      <c r="E837" s="74" t="s">
        <v>150</v>
      </c>
      <c r="F837" s="74">
        <v>120</v>
      </c>
      <c r="G837" s="64">
        <f>G838+G839+G840</f>
        <v>21036501</v>
      </c>
      <c r="H837" s="64">
        <f t="shared" ref="H837:I837" si="243">H838+H839+H840</f>
        <v>20375261</v>
      </c>
      <c r="I837" s="65">
        <f t="shared" si="243"/>
        <v>20397164</v>
      </c>
      <c r="J837" s="33"/>
    </row>
    <row r="838" spans="1:12" ht="16.5" customHeight="1" x14ac:dyDescent="0.25">
      <c r="A838" s="45" t="s">
        <v>37</v>
      </c>
      <c r="B838" s="74">
        <v>904</v>
      </c>
      <c r="C838" s="72" t="s">
        <v>18</v>
      </c>
      <c r="D838" s="72" t="s">
        <v>197</v>
      </c>
      <c r="E838" s="74" t="s">
        <v>150</v>
      </c>
      <c r="F838" s="74">
        <v>121</v>
      </c>
      <c r="G838" s="64">
        <v>15228650</v>
      </c>
      <c r="H838" s="64">
        <v>15228650</v>
      </c>
      <c r="I838" s="65">
        <v>15228650</v>
      </c>
      <c r="J838" s="33"/>
    </row>
    <row r="839" spans="1:12" ht="32.25" customHeight="1" x14ac:dyDescent="0.25">
      <c r="A839" s="45" t="s">
        <v>38</v>
      </c>
      <c r="B839" s="74">
        <v>904</v>
      </c>
      <c r="C839" s="72" t="s">
        <v>18</v>
      </c>
      <c r="D839" s="72" t="s">
        <v>197</v>
      </c>
      <c r="E839" s="74" t="s">
        <v>150</v>
      </c>
      <c r="F839" s="74">
        <v>122</v>
      </c>
      <c r="G839" s="64">
        <v>1338935</v>
      </c>
      <c r="H839" s="64">
        <v>677695</v>
      </c>
      <c r="I839" s="65">
        <v>699598</v>
      </c>
      <c r="J839" s="33"/>
    </row>
    <row r="840" spans="1:12" ht="30" customHeight="1" x14ac:dyDescent="0.25">
      <c r="A840" s="45" t="s">
        <v>39</v>
      </c>
      <c r="B840" s="74">
        <v>904</v>
      </c>
      <c r="C840" s="72" t="s">
        <v>18</v>
      </c>
      <c r="D840" s="72" t="s">
        <v>197</v>
      </c>
      <c r="E840" s="74" t="s">
        <v>150</v>
      </c>
      <c r="F840" s="74">
        <v>129</v>
      </c>
      <c r="G840" s="64">
        <v>4468916</v>
      </c>
      <c r="H840" s="64">
        <v>4468916</v>
      </c>
      <c r="I840" s="65">
        <v>4468916</v>
      </c>
      <c r="J840" s="33"/>
    </row>
    <row r="841" spans="1:12" ht="23.25" customHeight="1" x14ac:dyDescent="0.25">
      <c r="A841" s="45" t="s">
        <v>26</v>
      </c>
      <c r="B841" s="74">
        <v>904</v>
      </c>
      <c r="C841" s="72" t="s">
        <v>18</v>
      </c>
      <c r="D841" s="72" t="s">
        <v>197</v>
      </c>
      <c r="E841" s="74" t="s">
        <v>150</v>
      </c>
      <c r="F841" s="74">
        <v>200</v>
      </c>
      <c r="G841" s="64">
        <f>G842</f>
        <v>1691035</v>
      </c>
      <c r="H841" s="64">
        <f t="shared" ref="H841:I841" si="244">H842</f>
        <v>2387632</v>
      </c>
      <c r="I841" s="65">
        <f t="shared" si="244"/>
        <v>2483137</v>
      </c>
      <c r="J841" s="33"/>
    </row>
    <row r="842" spans="1:12" ht="30" customHeight="1" x14ac:dyDescent="0.25">
      <c r="A842" s="45" t="s">
        <v>27</v>
      </c>
      <c r="B842" s="74">
        <v>904</v>
      </c>
      <c r="C842" s="72" t="s">
        <v>18</v>
      </c>
      <c r="D842" s="72" t="s">
        <v>197</v>
      </c>
      <c r="E842" s="74" t="s">
        <v>150</v>
      </c>
      <c r="F842" s="74">
        <v>240</v>
      </c>
      <c r="G842" s="64">
        <f>G843+G844</f>
        <v>1691035</v>
      </c>
      <c r="H842" s="64">
        <f t="shared" ref="H842:I842" si="245">H843+H844</f>
        <v>2387632</v>
      </c>
      <c r="I842" s="65">
        <f t="shared" si="245"/>
        <v>2483137</v>
      </c>
      <c r="J842" s="33"/>
    </row>
    <row r="843" spans="1:12" ht="20.25" customHeight="1" x14ac:dyDescent="0.25">
      <c r="A843" s="45" t="s">
        <v>28</v>
      </c>
      <c r="B843" s="74">
        <v>904</v>
      </c>
      <c r="C843" s="72" t="s">
        <v>18</v>
      </c>
      <c r="D843" s="72" t="s">
        <v>197</v>
      </c>
      <c r="E843" s="74" t="s">
        <v>150</v>
      </c>
      <c r="F843" s="74">
        <v>242</v>
      </c>
      <c r="G843" s="64">
        <v>828000</v>
      </c>
      <c r="H843" s="64">
        <v>861120</v>
      </c>
      <c r="I843" s="65">
        <v>895565</v>
      </c>
      <c r="J843" s="33"/>
    </row>
    <row r="844" spans="1:12" ht="19.5" customHeight="1" x14ac:dyDescent="0.25">
      <c r="A844" s="45" t="s">
        <v>66</v>
      </c>
      <c r="B844" s="74">
        <v>904</v>
      </c>
      <c r="C844" s="72" t="s">
        <v>18</v>
      </c>
      <c r="D844" s="72" t="s">
        <v>197</v>
      </c>
      <c r="E844" s="74" t="s">
        <v>150</v>
      </c>
      <c r="F844" s="74">
        <v>244</v>
      </c>
      <c r="G844" s="75">
        <v>863035</v>
      </c>
      <c r="H844" s="64">
        <v>1526512</v>
      </c>
      <c r="I844" s="65">
        <v>1587572</v>
      </c>
      <c r="J844" s="33"/>
    </row>
    <row r="845" spans="1:12" ht="19.5" hidden="1" customHeight="1" x14ac:dyDescent="0.25">
      <c r="A845" s="45" t="s">
        <v>68</v>
      </c>
      <c r="B845" s="74">
        <v>904</v>
      </c>
      <c r="C845" s="72" t="s">
        <v>18</v>
      </c>
      <c r="D845" s="72" t="s">
        <v>197</v>
      </c>
      <c r="E845" s="74" t="s">
        <v>150</v>
      </c>
      <c r="F845" s="74">
        <v>800</v>
      </c>
      <c r="G845" s="64">
        <f>G846</f>
        <v>0</v>
      </c>
      <c r="H845" s="64">
        <f t="shared" ref="H845:I846" si="246">H846</f>
        <v>0</v>
      </c>
      <c r="I845" s="65">
        <f t="shared" si="246"/>
        <v>0</v>
      </c>
      <c r="J845" s="33"/>
    </row>
    <row r="846" spans="1:12" ht="18" hidden="1" customHeight="1" x14ac:dyDescent="0.25">
      <c r="A846" s="45" t="s">
        <v>69</v>
      </c>
      <c r="B846" s="74">
        <v>904</v>
      </c>
      <c r="C846" s="72" t="s">
        <v>18</v>
      </c>
      <c r="D846" s="72" t="s">
        <v>197</v>
      </c>
      <c r="E846" s="74" t="s">
        <v>150</v>
      </c>
      <c r="F846" s="74">
        <v>850</v>
      </c>
      <c r="G846" s="64">
        <f>G847</f>
        <v>0</v>
      </c>
      <c r="H846" s="64">
        <f t="shared" si="246"/>
        <v>0</v>
      </c>
      <c r="I846" s="65">
        <f t="shared" si="246"/>
        <v>0</v>
      </c>
      <c r="J846" s="33"/>
    </row>
    <row r="847" spans="1:12" ht="19.5" hidden="1" customHeight="1" x14ac:dyDescent="0.25">
      <c r="A847" s="45" t="s">
        <v>72</v>
      </c>
      <c r="B847" s="74">
        <v>904</v>
      </c>
      <c r="C847" s="72" t="s">
        <v>18</v>
      </c>
      <c r="D847" s="72" t="s">
        <v>197</v>
      </c>
      <c r="E847" s="74" t="s">
        <v>150</v>
      </c>
      <c r="F847" s="74">
        <v>853</v>
      </c>
      <c r="G847" s="75">
        <v>0</v>
      </c>
      <c r="H847" s="64">
        <v>0</v>
      </c>
      <c r="I847" s="65">
        <v>0</v>
      </c>
      <c r="J847" s="33"/>
    </row>
    <row r="848" spans="1:12" ht="17.25" customHeight="1" x14ac:dyDescent="0.25">
      <c r="A848" s="35" t="s">
        <v>310</v>
      </c>
      <c r="B848" s="36">
        <v>904</v>
      </c>
      <c r="C848" s="38">
        <v>7</v>
      </c>
      <c r="D848" s="38">
        <v>0</v>
      </c>
      <c r="E848" s="44"/>
      <c r="F848" s="44"/>
      <c r="G848" s="64">
        <f>G849+G904+G970+G1005+G1033</f>
        <v>271902649.96999997</v>
      </c>
      <c r="H848" s="64">
        <f>H849+H904+H970+H1005+H1033</f>
        <v>280276410.74000001</v>
      </c>
      <c r="I848" s="65">
        <f>I849+I904+I970+I1005+I1033</f>
        <v>287343241.74000001</v>
      </c>
      <c r="J848" s="34"/>
      <c r="K848" s="34"/>
      <c r="L848" s="34"/>
    </row>
    <row r="849" spans="1:9" ht="20.25" customHeight="1" x14ac:dyDescent="0.25">
      <c r="A849" s="35" t="s">
        <v>490</v>
      </c>
      <c r="B849" s="36">
        <v>904</v>
      </c>
      <c r="C849" s="38">
        <v>7</v>
      </c>
      <c r="D849" s="38">
        <v>1</v>
      </c>
      <c r="E849" s="44"/>
      <c r="F849" s="44"/>
      <c r="G849" s="75">
        <f>G850</f>
        <v>78014771.109999999</v>
      </c>
      <c r="H849" s="75">
        <f t="shared" ref="H849:I850" si="247">H850</f>
        <v>85791812.109999999</v>
      </c>
      <c r="I849" s="76">
        <f t="shared" si="247"/>
        <v>87921435.109999999</v>
      </c>
    </row>
    <row r="850" spans="1:9" ht="36" customHeight="1" x14ac:dyDescent="0.25">
      <c r="A850" s="35" t="s">
        <v>480</v>
      </c>
      <c r="B850" s="36">
        <v>904</v>
      </c>
      <c r="C850" s="38">
        <v>7</v>
      </c>
      <c r="D850" s="38">
        <v>1</v>
      </c>
      <c r="E850" s="38" t="s">
        <v>481</v>
      </c>
      <c r="F850" s="68"/>
      <c r="G850" s="64">
        <f>G851</f>
        <v>78014771.109999999</v>
      </c>
      <c r="H850" s="64">
        <f t="shared" si="247"/>
        <v>85791812.109999999</v>
      </c>
      <c r="I850" s="65">
        <f t="shared" si="247"/>
        <v>87921435.109999999</v>
      </c>
    </row>
    <row r="851" spans="1:9" ht="39.75" customHeight="1" x14ac:dyDescent="0.25">
      <c r="A851" s="35" t="str">
        <f>'[1]пр 7 2017'!$B$522</f>
        <v>Подпрограмма  "Развитие дошкольного,общего образования и дополнительного образования детей в Соболевском районе"</v>
      </c>
      <c r="B851" s="36">
        <v>904</v>
      </c>
      <c r="C851" s="38">
        <v>7</v>
      </c>
      <c r="D851" s="38">
        <v>1</v>
      </c>
      <c r="E851" s="38" t="str">
        <f>'[1]пр 7 2017'!$E$522</f>
        <v>01 1 00 00000</v>
      </c>
      <c r="F851" s="36"/>
      <c r="G851" s="64">
        <f>G852+G883+G893+G898</f>
        <v>78014771.109999999</v>
      </c>
      <c r="H851" s="64">
        <f>H852+H883+H893+H898</f>
        <v>85791812.109999999</v>
      </c>
      <c r="I851" s="65">
        <f>I852+I883+I893+I898</f>
        <v>87921435.109999999</v>
      </c>
    </row>
    <row r="852" spans="1:9" ht="24" customHeight="1" x14ac:dyDescent="0.25">
      <c r="A852" s="35" t="str">
        <f>'[1]пр 7 2017'!$B$523</f>
        <v xml:space="preserve">Основное мероприятие "Развитие дошкольного образования" </v>
      </c>
      <c r="B852" s="36">
        <v>904</v>
      </c>
      <c r="C852" s="38">
        <v>7</v>
      </c>
      <c r="D852" s="38">
        <v>1</v>
      </c>
      <c r="E852" s="38" t="str">
        <f>'[1]пр 7 2017'!$E$523</f>
        <v>01 1 01 00000</v>
      </c>
      <c r="F852" s="36"/>
      <c r="G852" s="64">
        <f>G853+G858+G874</f>
        <v>74117379.109999999</v>
      </c>
      <c r="H852" s="64">
        <f t="shared" ref="H852:I852" si="248">H853+H858+H874</f>
        <v>81258420.109999999</v>
      </c>
      <c r="I852" s="65">
        <f t="shared" si="248"/>
        <v>83838043.109999999</v>
      </c>
    </row>
    <row r="853" spans="1:9" ht="52.5" customHeight="1" x14ac:dyDescent="0.25">
      <c r="A853" s="35" t="s">
        <v>168</v>
      </c>
      <c r="B853" s="36">
        <v>904</v>
      </c>
      <c r="C853" s="38">
        <v>7</v>
      </c>
      <c r="D853" s="38">
        <v>1</v>
      </c>
      <c r="E853" s="38" t="str">
        <f>'[1]пр 7 2017'!$E$524</f>
        <v>01 1 01 09990</v>
      </c>
      <c r="F853" s="36"/>
      <c r="G853" s="64">
        <f>G854</f>
        <v>824000</v>
      </c>
      <c r="H853" s="40">
        <f t="shared" ref="H853:I854" si="249">H854</f>
        <v>350000</v>
      </c>
      <c r="I853" s="41">
        <f t="shared" si="249"/>
        <v>380000</v>
      </c>
    </row>
    <row r="854" spans="1:9" ht="22.5" customHeight="1" x14ac:dyDescent="0.25">
      <c r="A854" s="35" t="s">
        <v>26</v>
      </c>
      <c r="B854" s="36">
        <v>904</v>
      </c>
      <c r="C854" s="38">
        <v>7</v>
      </c>
      <c r="D854" s="38">
        <v>1</v>
      </c>
      <c r="E854" s="38" t="str">
        <f>'[1]пр 7 2017'!$E$524</f>
        <v>01 1 01 09990</v>
      </c>
      <c r="F854" s="36">
        <v>200</v>
      </c>
      <c r="G854" s="64">
        <f>G855</f>
        <v>824000</v>
      </c>
      <c r="H854" s="40">
        <f t="shared" si="249"/>
        <v>350000</v>
      </c>
      <c r="I854" s="41">
        <f t="shared" si="249"/>
        <v>380000</v>
      </c>
    </row>
    <row r="855" spans="1:9" ht="33.75" customHeight="1" x14ac:dyDescent="0.25">
      <c r="A855" s="35" t="s">
        <v>27</v>
      </c>
      <c r="B855" s="36">
        <v>904</v>
      </c>
      <c r="C855" s="38">
        <v>7</v>
      </c>
      <c r="D855" s="38">
        <v>1</v>
      </c>
      <c r="E855" s="38" t="str">
        <f>'[1]пр 7 2017'!$E$524</f>
        <v>01 1 01 09990</v>
      </c>
      <c r="F855" s="36">
        <v>240</v>
      </c>
      <c r="G855" s="40">
        <f>G856+G857</f>
        <v>824000</v>
      </c>
      <c r="H855" s="40">
        <f>H856+H857</f>
        <v>350000</v>
      </c>
      <c r="I855" s="41">
        <f>I856+I857</f>
        <v>380000</v>
      </c>
    </row>
    <row r="856" spans="1:9" ht="19.5" customHeight="1" x14ac:dyDescent="0.25">
      <c r="A856" s="35" t="s">
        <v>28</v>
      </c>
      <c r="B856" s="36">
        <v>904</v>
      </c>
      <c r="C856" s="38">
        <v>7</v>
      </c>
      <c r="D856" s="38">
        <v>1</v>
      </c>
      <c r="E856" s="38" t="str">
        <f>'[1]пр 7 2017'!$E$524</f>
        <v>01 1 01 09990</v>
      </c>
      <c r="F856" s="36">
        <v>242</v>
      </c>
      <c r="G856" s="64">
        <v>30000</v>
      </c>
      <c r="H856" s="64">
        <v>0</v>
      </c>
      <c r="I856" s="41">
        <v>0</v>
      </c>
    </row>
    <row r="857" spans="1:9" ht="22.5" customHeight="1" x14ac:dyDescent="0.25">
      <c r="A857" s="35" t="s">
        <v>66</v>
      </c>
      <c r="B857" s="36">
        <v>904</v>
      </c>
      <c r="C857" s="38">
        <v>7</v>
      </c>
      <c r="D857" s="38">
        <v>1</v>
      </c>
      <c r="E857" s="38" t="str">
        <f>'[1]пр 7 2017'!$E$524</f>
        <v>01 1 01 09990</v>
      </c>
      <c r="F857" s="36">
        <v>244</v>
      </c>
      <c r="G857" s="40">
        <v>794000</v>
      </c>
      <c r="H857" s="40">
        <v>350000</v>
      </c>
      <c r="I857" s="41">
        <v>380000</v>
      </c>
    </row>
    <row r="858" spans="1:9" ht="30" customHeight="1" x14ac:dyDescent="0.25">
      <c r="A858" s="35" t="s">
        <v>491</v>
      </c>
      <c r="B858" s="36">
        <v>904</v>
      </c>
      <c r="C858" s="38">
        <v>7</v>
      </c>
      <c r="D858" s="38">
        <v>1</v>
      </c>
      <c r="E858" s="38" t="s">
        <v>492</v>
      </c>
      <c r="F858" s="36"/>
      <c r="G858" s="40">
        <f>G859+G864+G869</f>
        <v>46652379.109999999</v>
      </c>
      <c r="H858" s="40">
        <f>H859+H864+H869</f>
        <v>54267420.109999999</v>
      </c>
      <c r="I858" s="41">
        <f>I859+I864+I869</f>
        <v>56817043.109999999</v>
      </c>
    </row>
    <row r="859" spans="1:9" ht="52.5" customHeight="1" x14ac:dyDescent="0.25">
      <c r="A859" s="35" t="s">
        <v>35</v>
      </c>
      <c r="B859" s="36">
        <v>904</v>
      </c>
      <c r="C859" s="38">
        <v>7</v>
      </c>
      <c r="D859" s="38">
        <v>1</v>
      </c>
      <c r="E859" s="38" t="s">
        <v>492</v>
      </c>
      <c r="F859" s="36">
        <v>100</v>
      </c>
      <c r="G859" s="40">
        <f>G860</f>
        <v>30346464.109999999</v>
      </c>
      <c r="H859" s="40">
        <f>H860</f>
        <v>30990084.109999999</v>
      </c>
      <c r="I859" s="41">
        <f>I860</f>
        <v>31068833.109999999</v>
      </c>
    </row>
    <row r="860" spans="1:9" ht="19.5" customHeight="1" x14ac:dyDescent="0.25">
      <c r="A860" s="35" t="str">
        <f>A915</f>
        <v>Расходы на выплаты персоналу казенных учреждений</v>
      </c>
      <c r="B860" s="36">
        <v>904</v>
      </c>
      <c r="C860" s="38">
        <v>7</v>
      </c>
      <c r="D860" s="38">
        <v>1</v>
      </c>
      <c r="E860" s="38" t="str">
        <f>E859</f>
        <v>01 1 01 10080</v>
      </c>
      <c r="F860" s="36">
        <v>110</v>
      </c>
      <c r="G860" s="40">
        <f>G861+G862+G863</f>
        <v>30346464.109999999</v>
      </c>
      <c r="H860" s="40">
        <f>H861+H862+H863</f>
        <v>30990084.109999999</v>
      </c>
      <c r="I860" s="41">
        <f>I861+I862+I863</f>
        <v>31068833.109999999</v>
      </c>
    </row>
    <row r="861" spans="1:9" ht="21" customHeight="1" x14ac:dyDescent="0.25">
      <c r="A861" s="35" t="s">
        <v>322</v>
      </c>
      <c r="B861" s="36">
        <v>904</v>
      </c>
      <c r="C861" s="38">
        <v>7</v>
      </c>
      <c r="D861" s="38">
        <v>1</v>
      </c>
      <c r="E861" s="38" t="s">
        <v>492</v>
      </c>
      <c r="F861" s="36">
        <v>111</v>
      </c>
      <c r="G861" s="40">
        <v>21160309</v>
      </c>
      <c r="H861" s="40">
        <v>22324126</v>
      </c>
      <c r="I861" s="41">
        <v>22324126</v>
      </c>
    </row>
    <row r="862" spans="1:9" ht="21.75" customHeight="1" x14ac:dyDescent="0.25">
      <c r="A862" s="35" t="s">
        <v>493</v>
      </c>
      <c r="B862" s="36">
        <v>904</v>
      </c>
      <c r="C862" s="38">
        <v>7</v>
      </c>
      <c r="D862" s="38">
        <v>1</v>
      </c>
      <c r="E862" s="38" t="s">
        <v>492</v>
      </c>
      <c r="F862" s="36">
        <v>112</v>
      </c>
      <c r="G862" s="40">
        <v>2838062.11</v>
      </c>
      <c r="H862" s="40">
        <v>1968720.11</v>
      </c>
      <c r="I862" s="41">
        <v>2047469.11</v>
      </c>
    </row>
    <row r="863" spans="1:9" ht="31.5" customHeight="1" x14ac:dyDescent="0.25">
      <c r="A863" s="35" t="s">
        <v>494</v>
      </c>
      <c r="B863" s="36">
        <v>904</v>
      </c>
      <c r="C863" s="38">
        <v>7</v>
      </c>
      <c r="D863" s="38">
        <v>1</v>
      </c>
      <c r="E863" s="38" t="s">
        <v>492</v>
      </c>
      <c r="F863" s="36">
        <v>119</v>
      </c>
      <c r="G863" s="40">
        <v>6348093</v>
      </c>
      <c r="H863" s="40">
        <v>6697238</v>
      </c>
      <c r="I863" s="41">
        <v>6697238</v>
      </c>
    </row>
    <row r="864" spans="1:9" ht="20.25" customHeight="1" x14ac:dyDescent="0.25">
      <c r="A864" s="35" t="s">
        <v>26</v>
      </c>
      <c r="B864" s="36">
        <v>904</v>
      </c>
      <c r="C864" s="38">
        <v>7</v>
      </c>
      <c r="D864" s="38">
        <v>1</v>
      </c>
      <c r="E864" s="38" t="s">
        <v>492</v>
      </c>
      <c r="F864" s="36">
        <v>200</v>
      </c>
      <c r="G864" s="40">
        <f>G865</f>
        <v>16214013</v>
      </c>
      <c r="H864" s="40">
        <f>H865</f>
        <v>23181758</v>
      </c>
      <c r="I864" s="41">
        <f>I865</f>
        <v>25648808</v>
      </c>
    </row>
    <row r="865" spans="1:9" ht="31.5" customHeight="1" x14ac:dyDescent="0.25">
      <c r="A865" s="35" t="s">
        <v>27</v>
      </c>
      <c r="B865" s="36">
        <v>904</v>
      </c>
      <c r="C865" s="38">
        <v>7</v>
      </c>
      <c r="D865" s="38">
        <v>1</v>
      </c>
      <c r="E865" s="38" t="s">
        <v>492</v>
      </c>
      <c r="F865" s="36">
        <v>240</v>
      </c>
      <c r="G865" s="40">
        <f>G866+G867+G868</f>
        <v>16214013</v>
      </c>
      <c r="H865" s="40">
        <f t="shared" ref="H865:I865" si="250">H866+H867+H868</f>
        <v>23181758</v>
      </c>
      <c r="I865" s="41">
        <f t="shared" si="250"/>
        <v>25648808</v>
      </c>
    </row>
    <row r="866" spans="1:9" ht="21.75" customHeight="1" x14ac:dyDescent="0.25">
      <c r="A866" s="35" t="s">
        <v>28</v>
      </c>
      <c r="B866" s="36">
        <v>904</v>
      </c>
      <c r="C866" s="38">
        <v>7</v>
      </c>
      <c r="D866" s="38">
        <v>1</v>
      </c>
      <c r="E866" s="38" t="s">
        <v>492</v>
      </c>
      <c r="F866" s="36">
        <v>242</v>
      </c>
      <c r="G866" s="40">
        <v>450640</v>
      </c>
      <c r="H866" s="40">
        <v>494666</v>
      </c>
      <c r="I866" s="41">
        <v>514453</v>
      </c>
    </row>
    <row r="867" spans="1:9" ht="22.5" customHeight="1" x14ac:dyDescent="0.25">
      <c r="A867" s="35" t="s">
        <v>66</v>
      </c>
      <c r="B867" s="36">
        <v>904</v>
      </c>
      <c r="C867" s="38">
        <v>7</v>
      </c>
      <c r="D867" s="38">
        <v>1</v>
      </c>
      <c r="E867" s="38" t="s">
        <v>492</v>
      </c>
      <c r="F867" s="36">
        <v>244</v>
      </c>
      <c r="G867" s="40">
        <v>8892434</v>
      </c>
      <c r="H867" s="40">
        <v>14380500</v>
      </c>
      <c r="I867" s="41">
        <v>15020863</v>
      </c>
    </row>
    <row r="868" spans="1:9" ht="18.75" customHeight="1" x14ac:dyDescent="0.25">
      <c r="A868" s="35" t="s">
        <v>67</v>
      </c>
      <c r="B868" s="36">
        <v>904</v>
      </c>
      <c r="C868" s="38">
        <v>7</v>
      </c>
      <c r="D868" s="38">
        <v>1</v>
      </c>
      <c r="E868" s="38" t="s">
        <v>492</v>
      </c>
      <c r="F868" s="36">
        <v>247</v>
      </c>
      <c r="G868" s="24">
        <v>6870939</v>
      </c>
      <c r="H868" s="40">
        <v>8306592</v>
      </c>
      <c r="I868" s="41">
        <v>10113492</v>
      </c>
    </row>
    <row r="869" spans="1:9" ht="21" customHeight="1" x14ac:dyDescent="0.25">
      <c r="A869" s="35" t="s">
        <v>68</v>
      </c>
      <c r="B869" s="36">
        <v>904</v>
      </c>
      <c r="C869" s="38">
        <v>7</v>
      </c>
      <c r="D869" s="38">
        <v>1</v>
      </c>
      <c r="E869" s="38" t="s">
        <v>492</v>
      </c>
      <c r="F869" s="36">
        <v>800</v>
      </c>
      <c r="G869" s="24">
        <f>G870</f>
        <v>91902</v>
      </c>
      <c r="H869" s="40">
        <f>H870</f>
        <v>95578</v>
      </c>
      <c r="I869" s="41">
        <f>I870</f>
        <v>99402</v>
      </c>
    </row>
    <row r="870" spans="1:9" ht="20.25" customHeight="1" x14ac:dyDescent="0.25">
      <c r="A870" s="35" t="s">
        <v>69</v>
      </c>
      <c r="B870" s="36">
        <v>904</v>
      </c>
      <c r="C870" s="38">
        <v>7</v>
      </c>
      <c r="D870" s="38">
        <v>1</v>
      </c>
      <c r="E870" s="38" t="s">
        <v>492</v>
      </c>
      <c r="F870" s="36">
        <v>850</v>
      </c>
      <c r="G870" s="24">
        <f>G871+G872+G873</f>
        <v>91902</v>
      </c>
      <c r="H870" s="40">
        <f>H871+H872+H873</f>
        <v>95578</v>
      </c>
      <c r="I870" s="41">
        <f>I871+I872+I873</f>
        <v>99402</v>
      </c>
    </row>
    <row r="871" spans="1:9" ht="17.25" customHeight="1" x14ac:dyDescent="0.25">
      <c r="A871" s="35" t="s">
        <v>70</v>
      </c>
      <c r="B871" s="36">
        <v>904</v>
      </c>
      <c r="C871" s="38">
        <v>7</v>
      </c>
      <c r="D871" s="38">
        <v>1</v>
      </c>
      <c r="E871" s="38" t="s">
        <v>492</v>
      </c>
      <c r="F871" s="36">
        <v>851</v>
      </c>
      <c r="G871" s="24">
        <v>89236</v>
      </c>
      <c r="H871" s="40">
        <v>92805</v>
      </c>
      <c r="I871" s="41">
        <v>96518</v>
      </c>
    </row>
    <row r="872" spans="1:9" ht="18.75" customHeight="1" x14ac:dyDescent="0.25">
      <c r="A872" s="35" t="s">
        <v>106</v>
      </c>
      <c r="B872" s="36">
        <v>904</v>
      </c>
      <c r="C872" s="38">
        <v>7</v>
      </c>
      <c r="D872" s="38">
        <v>1</v>
      </c>
      <c r="E872" s="38" t="s">
        <v>492</v>
      </c>
      <c r="F872" s="36">
        <v>852</v>
      </c>
      <c r="G872" s="24">
        <v>2666</v>
      </c>
      <c r="H872" s="40">
        <v>2773</v>
      </c>
      <c r="I872" s="41">
        <v>2884</v>
      </c>
    </row>
    <row r="873" spans="1:9" ht="20.25" hidden="1" customHeight="1" x14ac:dyDescent="0.25">
      <c r="A873" s="35" t="s">
        <v>72</v>
      </c>
      <c r="B873" s="36">
        <v>904</v>
      </c>
      <c r="C873" s="38">
        <v>7</v>
      </c>
      <c r="D873" s="38">
        <v>1</v>
      </c>
      <c r="E873" s="38" t="s">
        <v>492</v>
      </c>
      <c r="F873" s="36">
        <v>853</v>
      </c>
      <c r="G873" s="24">
        <v>0</v>
      </c>
      <c r="H873" s="40">
        <v>0</v>
      </c>
      <c r="I873" s="41">
        <v>0</v>
      </c>
    </row>
    <row r="874" spans="1:9" ht="63.75" customHeight="1" x14ac:dyDescent="0.25">
      <c r="A874" s="35" t="s">
        <v>495</v>
      </c>
      <c r="B874" s="36">
        <v>904</v>
      </c>
      <c r="C874" s="38">
        <v>7</v>
      </c>
      <c r="D874" s="38">
        <v>1</v>
      </c>
      <c r="E874" s="38" t="s">
        <v>496</v>
      </c>
      <c r="F874" s="36"/>
      <c r="G874" s="40">
        <f>G875+G879</f>
        <v>26641000</v>
      </c>
      <c r="H874" s="40">
        <f>H875+H879</f>
        <v>26641000</v>
      </c>
      <c r="I874" s="41">
        <f t="shared" ref="I874" si="251">I875+I879</f>
        <v>26641000</v>
      </c>
    </row>
    <row r="875" spans="1:9" ht="52.5" customHeight="1" x14ac:dyDescent="0.25">
      <c r="A875" s="35" t="s">
        <v>35</v>
      </c>
      <c r="B875" s="36">
        <v>904</v>
      </c>
      <c r="C875" s="38">
        <v>7</v>
      </c>
      <c r="D875" s="38">
        <v>1</v>
      </c>
      <c r="E875" s="38" t="s">
        <v>496</v>
      </c>
      <c r="F875" s="36">
        <v>100</v>
      </c>
      <c r="G875" s="40">
        <f>G876</f>
        <v>25616000</v>
      </c>
      <c r="H875" s="40">
        <f>H876</f>
        <v>25616000</v>
      </c>
      <c r="I875" s="41">
        <f>I876</f>
        <v>25616000</v>
      </c>
    </row>
    <row r="876" spans="1:9" ht="19.5" customHeight="1" x14ac:dyDescent="0.25">
      <c r="A876" s="35" t="s">
        <v>497</v>
      </c>
      <c r="B876" s="36">
        <v>904</v>
      </c>
      <c r="C876" s="38">
        <v>7</v>
      </c>
      <c r="D876" s="38">
        <v>1</v>
      </c>
      <c r="E876" s="38" t="str">
        <f>E875</f>
        <v>01 1 01 40230</v>
      </c>
      <c r="F876" s="36">
        <v>110</v>
      </c>
      <c r="G876" s="40">
        <f>G877+G878</f>
        <v>25616000</v>
      </c>
      <c r="H876" s="40">
        <f>H877+H878</f>
        <v>25616000</v>
      </c>
      <c r="I876" s="41">
        <f>I877+I878</f>
        <v>25616000</v>
      </c>
    </row>
    <row r="877" spans="1:9" ht="21" customHeight="1" x14ac:dyDescent="0.25">
      <c r="A877" s="35" t="s">
        <v>322</v>
      </c>
      <c r="B877" s="36">
        <v>904</v>
      </c>
      <c r="C877" s="38">
        <v>7</v>
      </c>
      <c r="D877" s="38">
        <v>1</v>
      </c>
      <c r="E877" s="38" t="s">
        <v>496</v>
      </c>
      <c r="F877" s="36">
        <v>111</v>
      </c>
      <c r="G877" s="40">
        <v>19857365</v>
      </c>
      <c r="H877" s="40">
        <v>19857365</v>
      </c>
      <c r="I877" s="41">
        <v>19857365</v>
      </c>
    </row>
    <row r="878" spans="1:9" ht="34.5" customHeight="1" x14ac:dyDescent="0.25">
      <c r="A878" s="35" t="s">
        <v>494</v>
      </c>
      <c r="B878" s="36">
        <v>904</v>
      </c>
      <c r="C878" s="38">
        <v>7</v>
      </c>
      <c r="D878" s="38">
        <v>1</v>
      </c>
      <c r="E878" s="38" t="s">
        <v>496</v>
      </c>
      <c r="F878" s="36">
        <v>119</v>
      </c>
      <c r="G878" s="40">
        <v>5758635</v>
      </c>
      <c r="H878" s="40">
        <v>5758635</v>
      </c>
      <c r="I878" s="41">
        <v>5758635</v>
      </c>
    </row>
    <row r="879" spans="1:9" ht="19.5" customHeight="1" x14ac:dyDescent="0.25">
      <c r="A879" s="35" t="s">
        <v>26</v>
      </c>
      <c r="B879" s="36">
        <v>904</v>
      </c>
      <c r="C879" s="38">
        <v>7</v>
      </c>
      <c r="D879" s="38">
        <v>1</v>
      </c>
      <c r="E879" s="38" t="s">
        <v>496</v>
      </c>
      <c r="F879" s="36">
        <v>200</v>
      </c>
      <c r="G879" s="40">
        <f>G880</f>
        <v>1025000</v>
      </c>
      <c r="H879" s="40">
        <f>H880</f>
        <v>1025000</v>
      </c>
      <c r="I879" s="41">
        <f>I880</f>
        <v>1025000</v>
      </c>
    </row>
    <row r="880" spans="1:9" ht="32.25" customHeight="1" x14ac:dyDescent="0.25">
      <c r="A880" s="35" t="s">
        <v>27</v>
      </c>
      <c r="B880" s="36">
        <v>904</v>
      </c>
      <c r="C880" s="38">
        <v>7</v>
      </c>
      <c r="D880" s="38">
        <v>1</v>
      </c>
      <c r="E880" s="38" t="s">
        <v>496</v>
      </c>
      <c r="F880" s="36">
        <v>240</v>
      </c>
      <c r="G880" s="40">
        <f>G881+G882</f>
        <v>1025000</v>
      </c>
      <c r="H880" s="40">
        <f>H881+H882</f>
        <v>1025000</v>
      </c>
      <c r="I880" s="41">
        <f>I881+I882</f>
        <v>1025000</v>
      </c>
    </row>
    <row r="881" spans="1:9" ht="19.5" customHeight="1" x14ac:dyDescent="0.25">
      <c r="A881" s="35" t="s">
        <v>28</v>
      </c>
      <c r="B881" s="36">
        <v>904</v>
      </c>
      <c r="C881" s="38">
        <v>7</v>
      </c>
      <c r="D881" s="38">
        <v>1</v>
      </c>
      <c r="E881" s="38" t="s">
        <v>496</v>
      </c>
      <c r="F881" s="36">
        <v>242</v>
      </c>
      <c r="G881" s="40">
        <v>100000</v>
      </c>
      <c r="H881" s="40">
        <v>100000</v>
      </c>
      <c r="I881" s="41">
        <v>100000</v>
      </c>
    </row>
    <row r="882" spans="1:9" ht="18" customHeight="1" x14ac:dyDescent="0.25">
      <c r="A882" s="35" t="s">
        <v>66</v>
      </c>
      <c r="B882" s="36">
        <v>904</v>
      </c>
      <c r="C882" s="38">
        <v>7</v>
      </c>
      <c r="D882" s="38">
        <v>1</v>
      </c>
      <c r="E882" s="38" t="s">
        <v>496</v>
      </c>
      <c r="F882" s="36">
        <v>244</v>
      </c>
      <c r="G882" s="40">
        <v>925000</v>
      </c>
      <c r="H882" s="40">
        <v>925000</v>
      </c>
      <c r="I882" s="41">
        <v>925000</v>
      </c>
    </row>
    <row r="883" spans="1:9" ht="21" customHeight="1" x14ac:dyDescent="0.25">
      <c r="A883" s="35" t="s">
        <v>498</v>
      </c>
      <c r="B883" s="36">
        <v>904</v>
      </c>
      <c r="C883" s="38">
        <v>7</v>
      </c>
      <c r="D883" s="38">
        <v>1</v>
      </c>
      <c r="E883" s="38" t="s">
        <v>499</v>
      </c>
      <c r="F883" s="36"/>
      <c r="G883" s="40">
        <f>G884</f>
        <v>3805000</v>
      </c>
      <c r="H883" s="40">
        <f t="shared" ref="H883:I883" si="252">H884</f>
        <v>3805000</v>
      </c>
      <c r="I883" s="41">
        <f t="shared" si="252"/>
        <v>3805000</v>
      </c>
    </row>
    <row r="884" spans="1:9" ht="64.5" customHeight="1" x14ac:dyDescent="0.25">
      <c r="A884" s="35" t="s">
        <v>495</v>
      </c>
      <c r="B884" s="36">
        <v>904</v>
      </c>
      <c r="C884" s="38">
        <v>7</v>
      </c>
      <c r="D884" s="38">
        <v>1</v>
      </c>
      <c r="E884" s="38" t="s">
        <v>500</v>
      </c>
      <c r="F884" s="36"/>
      <c r="G884" s="40">
        <f>G885+G889</f>
        <v>3805000</v>
      </c>
      <c r="H884" s="40">
        <f>H885+H889</f>
        <v>3805000</v>
      </c>
      <c r="I884" s="41">
        <f>I885+I889</f>
        <v>3805000</v>
      </c>
    </row>
    <row r="885" spans="1:9" ht="51" customHeight="1" x14ac:dyDescent="0.25">
      <c r="A885" s="35" t="s">
        <v>35</v>
      </c>
      <c r="B885" s="36">
        <v>904</v>
      </c>
      <c r="C885" s="38">
        <v>7</v>
      </c>
      <c r="D885" s="38">
        <v>1</v>
      </c>
      <c r="E885" s="38" t="s">
        <v>500</v>
      </c>
      <c r="F885" s="36">
        <v>100</v>
      </c>
      <c r="G885" s="40">
        <f>G886</f>
        <v>3659000</v>
      </c>
      <c r="H885" s="40">
        <f t="shared" ref="H885:I885" si="253">H886</f>
        <v>3659000</v>
      </c>
      <c r="I885" s="41">
        <f t="shared" si="253"/>
        <v>3659000</v>
      </c>
    </row>
    <row r="886" spans="1:9" ht="20.25" customHeight="1" x14ac:dyDescent="0.25">
      <c r="A886" s="35" t="s">
        <v>497</v>
      </c>
      <c r="B886" s="36">
        <v>904</v>
      </c>
      <c r="C886" s="38">
        <v>7</v>
      </c>
      <c r="D886" s="38">
        <v>1</v>
      </c>
      <c r="E886" s="38" t="s">
        <v>500</v>
      </c>
      <c r="F886" s="36">
        <v>110</v>
      </c>
      <c r="G886" s="40">
        <f>G887+G888</f>
        <v>3659000</v>
      </c>
      <c r="H886" s="40">
        <f t="shared" ref="H886:I886" si="254">H887+H888</f>
        <v>3659000</v>
      </c>
      <c r="I886" s="41">
        <f t="shared" si="254"/>
        <v>3659000</v>
      </c>
    </row>
    <row r="887" spans="1:9" ht="20.25" customHeight="1" x14ac:dyDescent="0.25">
      <c r="A887" s="35" t="s">
        <v>322</v>
      </c>
      <c r="B887" s="36">
        <v>904</v>
      </c>
      <c r="C887" s="38">
        <v>7</v>
      </c>
      <c r="D887" s="38">
        <v>1</v>
      </c>
      <c r="E887" s="38" t="s">
        <v>500</v>
      </c>
      <c r="F887" s="36">
        <v>111</v>
      </c>
      <c r="G887" s="40">
        <v>2836434</v>
      </c>
      <c r="H887" s="40">
        <v>2836434</v>
      </c>
      <c r="I887" s="41">
        <v>2836434</v>
      </c>
    </row>
    <row r="888" spans="1:9" ht="30" customHeight="1" x14ac:dyDescent="0.25">
      <c r="A888" s="35" t="s">
        <v>494</v>
      </c>
      <c r="B888" s="36">
        <v>904</v>
      </c>
      <c r="C888" s="38">
        <v>7</v>
      </c>
      <c r="D888" s="38">
        <v>1</v>
      </c>
      <c r="E888" s="38" t="s">
        <v>500</v>
      </c>
      <c r="F888" s="36">
        <v>119</v>
      </c>
      <c r="G888" s="40">
        <v>822566</v>
      </c>
      <c r="H888" s="40">
        <v>822566</v>
      </c>
      <c r="I888" s="41">
        <v>822566</v>
      </c>
    </row>
    <row r="889" spans="1:9" ht="24.75" customHeight="1" x14ac:dyDescent="0.25">
      <c r="A889" s="35" t="s">
        <v>26</v>
      </c>
      <c r="B889" s="36">
        <v>904</v>
      </c>
      <c r="C889" s="38">
        <v>7</v>
      </c>
      <c r="D889" s="38">
        <v>1</v>
      </c>
      <c r="E889" s="38" t="s">
        <v>500</v>
      </c>
      <c r="F889" s="36">
        <v>200</v>
      </c>
      <c r="G889" s="40">
        <f>G890</f>
        <v>146000</v>
      </c>
      <c r="H889" s="40">
        <f t="shared" ref="H889:I889" si="255">H890</f>
        <v>146000</v>
      </c>
      <c r="I889" s="41">
        <f t="shared" si="255"/>
        <v>146000</v>
      </c>
    </row>
    <row r="890" spans="1:9" ht="32.25" customHeight="1" x14ac:dyDescent="0.25">
      <c r="A890" s="35" t="s">
        <v>27</v>
      </c>
      <c r="B890" s="36">
        <v>904</v>
      </c>
      <c r="C890" s="38">
        <v>7</v>
      </c>
      <c r="D890" s="38">
        <v>1</v>
      </c>
      <c r="E890" s="38" t="s">
        <v>500</v>
      </c>
      <c r="F890" s="36">
        <v>240</v>
      </c>
      <c r="G890" s="40">
        <f>G891+G892</f>
        <v>146000</v>
      </c>
      <c r="H890" s="40">
        <f t="shared" ref="H890:I890" si="256">H891+H892</f>
        <v>146000</v>
      </c>
      <c r="I890" s="41">
        <f t="shared" si="256"/>
        <v>146000</v>
      </c>
    </row>
    <row r="891" spans="1:9" ht="52.5" hidden="1" customHeight="1" x14ac:dyDescent="0.25">
      <c r="A891" s="35" t="s">
        <v>28</v>
      </c>
      <c r="B891" s="36">
        <v>904</v>
      </c>
      <c r="C891" s="38">
        <v>7</v>
      </c>
      <c r="D891" s="38">
        <v>1</v>
      </c>
      <c r="E891" s="38" t="s">
        <v>500</v>
      </c>
      <c r="F891" s="36">
        <v>242</v>
      </c>
      <c r="G891" s="40"/>
      <c r="H891" s="40"/>
      <c r="I891" s="41"/>
    </row>
    <row r="892" spans="1:9" ht="21" customHeight="1" x14ac:dyDescent="0.25">
      <c r="A892" s="35" t="s">
        <v>66</v>
      </c>
      <c r="B892" s="36">
        <v>904</v>
      </c>
      <c r="C892" s="38">
        <v>7</v>
      </c>
      <c r="D892" s="38">
        <v>1</v>
      </c>
      <c r="E892" s="38" t="s">
        <v>500</v>
      </c>
      <c r="F892" s="36">
        <v>244</v>
      </c>
      <c r="G892" s="40">
        <v>146000</v>
      </c>
      <c r="H892" s="40">
        <v>146000</v>
      </c>
      <c r="I892" s="41">
        <v>146000</v>
      </c>
    </row>
    <row r="893" spans="1:9" ht="21" customHeight="1" x14ac:dyDescent="0.25">
      <c r="A893" s="35" t="s">
        <v>501</v>
      </c>
      <c r="B893" s="36">
        <v>904</v>
      </c>
      <c r="C893" s="38">
        <v>7</v>
      </c>
      <c r="D893" s="38">
        <v>1</v>
      </c>
      <c r="E893" s="38" t="s">
        <v>502</v>
      </c>
      <c r="F893" s="36"/>
      <c r="G893" s="40">
        <f>G894</f>
        <v>92392</v>
      </c>
      <c r="H893" s="40">
        <f t="shared" ref="H893:I896" si="257">H894</f>
        <v>328392</v>
      </c>
      <c r="I893" s="41">
        <f t="shared" si="257"/>
        <v>278392</v>
      </c>
    </row>
    <row r="894" spans="1:9" ht="52.5" customHeight="1" x14ac:dyDescent="0.25">
      <c r="A894" s="35" t="s">
        <v>331</v>
      </c>
      <c r="B894" s="36">
        <v>904</v>
      </c>
      <c r="C894" s="38">
        <v>7</v>
      </c>
      <c r="D894" s="38">
        <v>1</v>
      </c>
      <c r="E894" s="38" t="s">
        <v>503</v>
      </c>
      <c r="F894" s="36"/>
      <c r="G894" s="40">
        <f>G895</f>
        <v>92392</v>
      </c>
      <c r="H894" s="40">
        <f t="shared" si="257"/>
        <v>328392</v>
      </c>
      <c r="I894" s="41">
        <f t="shared" si="257"/>
        <v>278392</v>
      </c>
    </row>
    <row r="895" spans="1:9" ht="21.75" customHeight="1" x14ac:dyDescent="0.25">
      <c r="A895" s="35" t="s">
        <v>112</v>
      </c>
      <c r="B895" s="36">
        <v>904</v>
      </c>
      <c r="C895" s="38">
        <v>7</v>
      </c>
      <c r="D895" s="38">
        <v>1</v>
      </c>
      <c r="E895" s="38" t="s">
        <v>503</v>
      </c>
      <c r="F895" s="36">
        <v>200</v>
      </c>
      <c r="G895" s="40">
        <f>G896</f>
        <v>92392</v>
      </c>
      <c r="H895" s="40">
        <f t="shared" si="257"/>
        <v>328392</v>
      </c>
      <c r="I895" s="41">
        <f t="shared" si="257"/>
        <v>278392</v>
      </c>
    </row>
    <row r="896" spans="1:9" ht="32.25" customHeight="1" x14ac:dyDescent="0.25">
      <c r="A896" s="35" t="s">
        <v>27</v>
      </c>
      <c r="B896" s="36">
        <v>904</v>
      </c>
      <c r="C896" s="38">
        <v>7</v>
      </c>
      <c r="D896" s="38">
        <v>1</v>
      </c>
      <c r="E896" s="38" t="s">
        <v>503</v>
      </c>
      <c r="F896" s="36">
        <v>240</v>
      </c>
      <c r="G896" s="40">
        <f>G897</f>
        <v>92392</v>
      </c>
      <c r="H896" s="40">
        <f t="shared" si="257"/>
        <v>328392</v>
      </c>
      <c r="I896" s="41">
        <f t="shared" si="257"/>
        <v>278392</v>
      </c>
    </row>
    <row r="897" spans="1:10" ht="22.5" customHeight="1" x14ac:dyDescent="0.25">
      <c r="A897" s="35" t="s">
        <v>66</v>
      </c>
      <c r="B897" s="36">
        <v>904</v>
      </c>
      <c r="C897" s="38">
        <v>7</v>
      </c>
      <c r="D897" s="38">
        <v>1</v>
      </c>
      <c r="E897" s="38" t="s">
        <v>503</v>
      </c>
      <c r="F897" s="36">
        <v>244</v>
      </c>
      <c r="G897" s="40">
        <v>92392</v>
      </c>
      <c r="H897" s="40">
        <v>328392</v>
      </c>
      <c r="I897" s="41">
        <v>278392</v>
      </c>
    </row>
    <row r="898" spans="1:10" ht="38.25" customHeight="1" x14ac:dyDescent="0.25">
      <c r="A898" s="35" t="s">
        <v>504</v>
      </c>
      <c r="B898" s="36">
        <v>904</v>
      </c>
      <c r="C898" s="38">
        <v>7</v>
      </c>
      <c r="D898" s="38">
        <v>1</v>
      </c>
      <c r="E898" s="38" t="s">
        <v>505</v>
      </c>
      <c r="F898" s="36"/>
      <c r="G898" s="40">
        <f>G899</f>
        <v>0</v>
      </c>
      <c r="H898" s="40">
        <f t="shared" ref="H898:I900" si="258">H899</f>
        <v>400000</v>
      </c>
      <c r="I898" s="41">
        <f t="shared" si="258"/>
        <v>0</v>
      </c>
    </row>
    <row r="899" spans="1:10" ht="52.5" customHeight="1" x14ac:dyDescent="0.25">
      <c r="A899" s="35" t="s">
        <v>506</v>
      </c>
      <c r="B899" s="36">
        <v>904</v>
      </c>
      <c r="C899" s="38">
        <v>7</v>
      </c>
      <c r="D899" s="38">
        <v>1</v>
      </c>
      <c r="E899" s="38" t="s">
        <v>507</v>
      </c>
      <c r="F899" s="36"/>
      <c r="G899" s="40">
        <f>G900</f>
        <v>0</v>
      </c>
      <c r="H899" s="40">
        <f t="shared" si="258"/>
        <v>400000</v>
      </c>
      <c r="I899" s="41">
        <f t="shared" si="258"/>
        <v>0</v>
      </c>
    </row>
    <row r="900" spans="1:10" ht="23.25" customHeight="1" x14ac:dyDescent="0.25">
      <c r="A900" s="35" t="s">
        <v>112</v>
      </c>
      <c r="B900" s="36">
        <v>904</v>
      </c>
      <c r="C900" s="38">
        <v>7</v>
      </c>
      <c r="D900" s="38">
        <v>1</v>
      </c>
      <c r="E900" s="38" t="s">
        <v>507</v>
      </c>
      <c r="F900" s="36">
        <v>200</v>
      </c>
      <c r="G900" s="40">
        <f>G901</f>
        <v>0</v>
      </c>
      <c r="H900" s="40">
        <f t="shared" si="258"/>
        <v>400000</v>
      </c>
      <c r="I900" s="41">
        <f t="shared" si="258"/>
        <v>0</v>
      </c>
    </row>
    <row r="901" spans="1:10" ht="35.25" customHeight="1" x14ac:dyDescent="0.25">
      <c r="A901" s="35" t="s">
        <v>27</v>
      </c>
      <c r="B901" s="36">
        <v>904</v>
      </c>
      <c r="C901" s="38">
        <v>7</v>
      </c>
      <c r="D901" s="38">
        <v>1</v>
      </c>
      <c r="E901" s="38" t="s">
        <v>507</v>
      </c>
      <c r="F901" s="36">
        <v>240</v>
      </c>
      <c r="G901" s="40">
        <f>G902+G903</f>
        <v>0</v>
      </c>
      <c r="H901" s="40">
        <f t="shared" ref="H901:I901" si="259">H902+H903</f>
        <v>400000</v>
      </c>
      <c r="I901" s="41">
        <f t="shared" si="259"/>
        <v>0</v>
      </c>
    </row>
    <row r="902" spans="1:10" ht="36.75" customHeight="1" x14ac:dyDescent="0.25">
      <c r="A902" s="35" t="s">
        <v>508</v>
      </c>
      <c r="B902" s="36">
        <v>904</v>
      </c>
      <c r="C902" s="38">
        <v>7</v>
      </c>
      <c r="D902" s="38">
        <v>1</v>
      </c>
      <c r="E902" s="38" t="s">
        <v>507</v>
      </c>
      <c r="F902" s="36">
        <v>243</v>
      </c>
      <c r="G902" s="40">
        <v>0</v>
      </c>
      <c r="H902" s="40">
        <v>0</v>
      </c>
      <c r="I902" s="41">
        <v>0</v>
      </c>
    </row>
    <row r="903" spans="1:10" ht="25.5" customHeight="1" x14ac:dyDescent="0.25">
      <c r="A903" s="35" t="s">
        <v>57</v>
      </c>
      <c r="B903" s="36">
        <v>904</v>
      </c>
      <c r="C903" s="38">
        <v>7</v>
      </c>
      <c r="D903" s="38">
        <v>1</v>
      </c>
      <c r="E903" s="38" t="s">
        <v>507</v>
      </c>
      <c r="F903" s="36">
        <v>244</v>
      </c>
      <c r="G903" s="24">
        <v>0</v>
      </c>
      <c r="H903" s="40">
        <v>400000</v>
      </c>
      <c r="I903" s="41">
        <v>0</v>
      </c>
    </row>
    <row r="904" spans="1:10" ht="20.25" customHeight="1" x14ac:dyDescent="0.25">
      <c r="A904" s="35" t="s">
        <v>509</v>
      </c>
      <c r="B904" s="36">
        <v>904</v>
      </c>
      <c r="C904" s="38">
        <v>7</v>
      </c>
      <c r="D904" s="38">
        <v>2</v>
      </c>
      <c r="E904" s="38"/>
      <c r="F904" s="44"/>
      <c r="G904" s="64">
        <f>G905</f>
        <v>153005396.47</v>
      </c>
      <c r="H904" s="64">
        <f t="shared" ref="H904:I904" si="260">H905</f>
        <v>163683643.24000001</v>
      </c>
      <c r="I904" s="64">
        <f t="shared" si="260"/>
        <v>168168476.24000001</v>
      </c>
    </row>
    <row r="905" spans="1:10" ht="34.5" customHeight="1" x14ac:dyDescent="0.25">
      <c r="A905" s="35" t="s">
        <v>480</v>
      </c>
      <c r="B905" s="36">
        <v>904</v>
      </c>
      <c r="C905" s="38">
        <v>7</v>
      </c>
      <c r="D905" s="38">
        <v>2</v>
      </c>
      <c r="E905" s="38" t="s">
        <v>481</v>
      </c>
      <c r="F905" s="36"/>
      <c r="G905" s="64">
        <f t="shared" ref="G905:I905" si="261">G906</f>
        <v>153005396.47</v>
      </c>
      <c r="H905" s="64">
        <f t="shared" si="261"/>
        <v>163683643.24000001</v>
      </c>
      <c r="I905" s="65">
        <f t="shared" si="261"/>
        <v>168168476.24000001</v>
      </c>
    </row>
    <row r="906" spans="1:10" ht="33.75" customHeight="1" x14ac:dyDescent="0.25">
      <c r="A906" s="35" t="s">
        <v>510</v>
      </c>
      <c r="B906" s="36">
        <v>904</v>
      </c>
      <c r="C906" s="38">
        <v>7</v>
      </c>
      <c r="D906" s="38">
        <v>2</v>
      </c>
      <c r="E906" s="38" t="s">
        <v>511</v>
      </c>
      <c r="F906" s="36"/>
      <c r="G906" s="64">
        <f>G907+G948+G958+G964</f>
        <v>153005396.47</v>
      </c>
      <c r="H906" s="64">
        <f t="shared" ref="H906:I906" si="262">H907+H948+H958+H964</f>
        <v>163683643.24000001</v>
      </c>
      <c r="I906" s="64">
        <f t="shared" si="262"/>
        <v>168168476.24000001</v>
      </c>
      <c r="J906" s="33"/>
    </row>
    <row r="907" spans="1:10" ht="18.75" customHeight="1" x14ac:dyDescent="0.25">
      <c r="A907" s="35" t="s">
        <v>498</v>
      </c>
      <c r="B907" s="36">
        <v>904</v>
      </c>
      <c r="C907" s="38">
        <v>7</v>
      </c>
      <c r="D907" s="38">
        <v>2</v>
      </c>
      <c r="E907" s="38" t="s">
        <v>499</v>
      </c>
      <c r="F907" s="36"/>
      <c r="G907" s="75">
        <f>G908+G913+G929+G938+G943</f>
        <v>149810893</v>
      </c>
      <c r="H907" s="75">
        <f>H908+H913+H929+H938+H943</f>
        <v>161695851</v>
      </c>
      <c r="I907" s="76">
        <f>I908+I913+I929+I938+I943</f>
        <v>166275684</v>
      </c>
    </row>
    <row r="908" spans="1:10" ht="52.5" customHeight="1" x14ac:dyDescent="0.25">
      <c r="A908" s="35" t="s">
        <v>168</v>
      </c>
      <c r="B908" s="36">
        <v>904</v>
      </c>
      <c r="C908" s="38">
        <v>7</v>
      </c>
      <c r="D908" s="38">
        <v>2</v>
      </c>
      <c r="E908" s="38" t="s">
        <v>512</v>
      </c>
      <c r="F908" s="36"/>
      <c r="G908" s="40">
        <f>G909</f>
        <v>2397571</v>
      </c>
      <c r="H908" s="40">
        <f>H909</f>
        <v>870000</v>
      </c>
      <c r="I908" s="41">
        <f>I909</f>
        <v>200000</v>
      </c>
    </row>
    <row r="909" spans="1:10" ht="19.5" customHeight="1" x14ac:dyDescent="0.25">
      <c r="A909" s="35" t="s">
        <v>112</v>
      </c>
      <c r="B909" s="36">
        <v>904</v>
      </c>
      <c r="C909" s="38">
        <v>7</v>
      </c>
      <c r="D909" s="38">
        <v>2</v>
      </c>
      <c r="E909" s="38" t="s">
        <v>512</v>
      </c>
      <c r="F909" s="36">
        <v>200</v>
      </c>
      <c r="G909" s="40">
        <f>G910</f>
        <v>2397571</v>
      </c>
      <c r="H909" s="40">
        <f t="shared" ref="H909:I909" si="263">H910</f>
        <v>870000</v>
      </c>
      <c r="I909" s="41">
        <f t="shared" si="263"/>
        <v>200000</v>
      </c>
    </row>
    <row r="910" spans="1:10" ht="30" customHeight="1" x14ac:dyDescent="0.25">
      <c r="A910" s="35" t="s">
        <v>27</v>
      </c>
      <c r="B910" s="36">
        <v>904</v>
      </c>
      <c r="C910" s="38">
        <v>7</v>
      </c>
      <c r="D910" s="38">
        <v>2</v>
      </c>
      <c r="E910" s="38" t="s">
        <v>512</v>
      </c>
      <c r="F910" s="36">
        <v>240</v>
      </c>
      <c r="G910" s="40">
        <f>G911+G912</f>
        <v>2397571</v>
      </c>
      <c r="H910" s="40">
        <f t="shared" ref="H910:I910" si="264">H911+H912</f>
        <v>870000</v>
      </c>
      <c r="I910" s="41">
        <f t="shared" si="264"/>
        <v>200000</v>
      </c>
    </row>
    <row r="911" spans="1:10" ht="21.75" hidden="1" customHeight="1" x14ac:dyDescent="0.25">
      <c r="A911" s="35" t="s">
        <v>28</v>
      </c>
      <c r="B911" s="36">
        <v>904</v>
      </c>
      <c r="C911" s="38">
        <v>7</v>
      </c>
      <c r="D911" s="38">
        <v>2</v>
      </c>
      <c r="E911" s="38" t="s">
        <v>512</v>
      </c>
      <c r="F911" s="36">
        <v>242</v>
      </c>
      <c r="G911" s="40">
        <v>0</v>
      </c>
      <c r="H911" s="40">
        <v>0</v>
      </c>
      <c r="I911" s="41">
        <v>0</v>
      </c>
    </row>
    <row r="912" spans="1:10" ht="21" customHeight="1" x14ac:dyDescent="0.25">
      <c r="A912" s="35" t="s">
        <v>66</v>
      </c>
      <c r="B912" s="36">
        <v>904</v>
      </c>
      <c r="C912" s="38">
        <v>7</v>
      </c>
      <c r="D912" s="38">
        <v>2</v>
      </c>
      <c r="E912" s="38" t="s">
        <v>512</v>
      </c>
      <c r="F912" s="36">
        <v>244</v>
      </c>
      <c r="G912" s="24">
        <v>2397571</v>
      </c>
      <c r="H912" s="40">
        <v>870000</v>
      </c>
      <c r="I912" s="41">
        <v>200000</v>
      </c>
    </row>
    <row r="913" spans="1:9" ht="34.5" customHeight="1" x14ac:dyDescent="0.25">
      <c r="A913" s="35" t="s">
        <v>491</v>
      </c>
      <c r="B913" s="36">
        <v>904</v>
      </c>
      <c r="C913" s="38">
        <v>7</v>
      </c>
      <c r="D913" s="38">
        <v>2</v>
      </c>
      <c r="E913" s="38" t="s">
        <v>513</v>
      </c>
      <c r="F913" s="36"/>
      <c r="G913" s="64">
        <f>G914+G917+G922</f>
        <v>32553122</v>
      </c>
      <c r="H913" s="64">
        <f>H914+H917+H922</f>
        <v>45965651</v>
      </c>
      <c r="I913" s="65">
        <f>I914+I917+I922</f>
        <v>51215484</v>
      </c>
    </row>
    <row r="914" spans="1:9" ht="52.5" customHeight="1" x14ac:dyDescent="0.25">
      <c r="A914" s="35" t="s">
        <v>35</v>
      </c>
      <c r="B914" s="36">
        <v>904</v>
      </c>
      <c r="C914" s="38">
        <v>7</v>
      </c>
      <c r="D914" s="38">
        <v>2</v>
      </c>
      <c r="E914" s="38" t="s">
        <v>513</v>
      </c>
      <c r="F914" s="36">
        <v>100</v>
      </c>
      <c r="G914" s="40">
        <f t="shared" ref="G914:I915" si="265">G915</f>
        <v>2852115</v>
      </c>
      <c r="H914" s="40">
        <f t="shared" si="265"/>
        <v>4237428</v>
      </c>
      <c r="I914" s="41">
        <f t="shared" si="265"/>
        <v>4406925</v>
      </c>
    </row>
    <row r="915" spans="1:9" ht="21" customHeight="1" x14ac:dyDescent="0.25">
      <c r="A915" s="35" t="s">
        <v>497</v>
      </c>
      <c r="B915" s="36">
        <v>904</v>
      </c>
      <c r="C915" s="38">
        <v>7</v>
      </c>
      <c r="D915" s="38">
        <v>2</v>
      </c>
      <c r="E915" s="38" t="s">
        <v>513</v>
      </c>
      <c r="F915" s="36">
        <v>110</v>
      </c>
      <c r="G915" s="40">
        <f t="shared" si="265"/>
        <v>2852115</v>
      </c>
      <c r="H915" s="40">
        <f t="shared" si="265"/>
        <v>4237428</v>
      </c>
      <c r="I915" s="41">
        <f t="shared" si="265"/>
        <v>4406925</v>
      </c>
    </row>
    <row r="916" spans="1:9" ht="21.75" customHeight="1" x14ac:dyDescent="0.25">
      <c r="A916" s="35" t="s">
        <v>493</v>
      </c>
      <c r="B916" s="36">
        <v>904</v>
      </c>
      <c r="C916" s="38">
        <v>7</v>
      </c>
      <c r="D916" s="38">
        <v>2</v>
      </c>
      <c r="E916" s="38" t="s">
        <v>513</v>
      </c>
      <c r="F916" s="36">
        <v>112</v>
      </c>
      <c r="G916" s="40">
        <v>2852115</v>
      </c>
      <c r="H916" s="40">
        <v>4237428</v>
      </c>
      <c r="I916" s="41">
        <v>4406925</v>
      </c>
    </row>
    <row r="917" spans="1:9" ht="21" customHeight="1" x14ac:dyDescent="0.25">
      <c r="A917" s="35" t="s">
        <v>112</v>
      </c>
      <c r="B917" s="36">
        <v>904</v>
      </c>
      <c r="C917" s="38">
        <v>7</v>
      </c>
      <c r="D917" s="38">
        <v>2</v>
      </c>
      <c r="E917" s="38" t="s">
        <v>513</v>
      </c>
      <c r="F917" s="36">
        <v>200</v>
      </c>
      <c r="G917" s="40">
        <f>G918</f>
        <v>29427668</v>
      </c>
      <c r="H917" s="40">
        <f t="shared" ref="H917:I917" si="266">H918</f>
        <v>41443951</v>
      </c>
      <c r="I917" s="41">
        <f t="shared" si="266"/>
        <v>46512915</v>
      </c>
    </row>
    <row r="918" spans="1:9" ht="30" customHeight="1" x14ac:dyDescent="0.25">
      <c r="A918" s="35" t="s">
        <v>27</v>
      </c>
      <c r="B918" s="36">
        <v>904</v>
      </c>
      <c r="C918" s="38">
        <v>7</v>
      </c>
      <c r="D918" s="38">
        <v>2</v>
      </c>
      <c r="E918" s="38" t="s">
        <v>513</v>
      </c>
      <c r="F918" s="36">
        <v>240</v>
      </c>
      <c r="G918" s="40">
        <f>G919+G920+G921</f>
        <v>29427668</v>
      </c>
      <c r="H918" s="40">
        <f t="shared" ref="H918:I918" si="267">H919+H920+H921</f>
        <v>41443951</v>
      </c>
      <c r="I918" s="41">
        <f t="shared" si="267"/>
        <v>46512915</v>
      </c>
    </row>
    <row r="919" spans="1:9" ht="21" customHeight="1" x14ac:dyDescent="0.25">
      <c r="A919" s="35" t="s">
        <v>28</v>
      </c>
      <c r="B919" s="36">
        <v>904</v>
      </c>
      <c r="C919" s="38">
        <v>7</v>
      </c>
      <c r="D919" s="38">
        <v>2</v>
      </c>
      <c r="E919" s="38" t="s">
        <v>513</v>
      </c>
      <c r="F919" s="36">
        <v>242</v>
      </c>
      <c r="G919" s="40">
        <v>289533</v>
      </c>
      <c r="H919" s="40">
        <v>301114</v>
      </c>
      <c r="I919" s="41">
        <v>313159</v>
      </c>
    </row>
    <row r="920" spans="1:9" ht="21.75" customHeight="1" x14ac:dyDescent="0.25">
      <c r="A920" s="35" t="s">
        <v>66</v>
      </c>
      <c r="B920" s="36">
        <v>904</v>
      </c>
      <c r="C920" s="38">
        <v>7</v>
      </c>
      <c r="D920" s="38">
        <v>2</v>
      </c>
      <c r="E920" s="38" t="s">
        <v>513</v>
      </c>
      <c r="F920" s="36">
        <v>244</v>
      </c>
      <c r="G920" s="24">
        <v>9855567</v>
      </c>
      <c r="H920" s="40">
        <v>18394690</v>
      </c>
      <c r="I920" s="41">
        <v>19245473</v>
      </c>
    </row>
    <row r="921" spans="1:9" ht="23.25" customHeight="1" x14ac:dyDescent="0.25">
      <c r="A921" s="35" t="s">
        <v>67</v>
      </c>
      <c r="B921" s="36">
        <v>904</v>
      </c>
      <c r="C921" s="38">
        <v>7</v>
      </c>
      <c r="D921" s="38">
        <v>2</v>
      </c>
      <c r="E921" s="38" t="s">
        <v>513</v>
      </c>
      <c r="F921" s="36">
        <v>247</v>
      </c>
      <c r="G921" s="40">
        <v>19282568</v>
      </c>
      <c r="H921" s="40">
        <v>22748147</v>
      </c>
      <c r="I921" s="41">
        <v>26954283</v>
      </c>
    </row>
    <row r="922" spans="1:9" ht="23.25" customHeight="1" x14ac:dyDescent="0.25">
      <c r="A922" s="35" t="s">
        <v>68</v>
      </c>
      <c r="B922" s="36">
        <v>904</v>
      </c>
      <c r="C922" s="38">
        <v>7</v>
      </c>
      <c r="D922" s="38">
        <v>2</v>
      </c>
      <c r="E922" s="38" t="s">
        <v>513</v>
      </c>
      <c r="F922" s="36">
        <v>800</v>
      </c>
      <c r="G922" s="40">
        <f>G925+G923</f>
        <v>273339</v>
      </c>
      <c r="H922" s="40">
        <f t="shared" ref="H922:I922" si="268">H925</f>
        <v>284272</v>
      </c>
      <c r="I922" s="41">
        <f t="shared" si="268"/>
        <v>295644</v>
      </c>
    </row>
    <row r="923" spans="1:9" ht="21.75" hidden="1" customHeight="1" x14ac:dyDescent="0.25">
      <c r="A923" s="35" t="s">
        <v>692</v>
      </c>
      <c r="B923" s="36">
        <v>904</v>
      </c>
      <c r="C923" s="38">
        <v>7</v>
      </c>
      <c r="D923" s="38">
        <v>2</v>
      </c>
      <c r="E923" s="38" t="s">
        <v>513</v>
      </c>
      <c r="F923" s="36">
        <v>830</v>
      </c>
      <c r="G923" s="40">
        <f>G924</f>
        <v>0</v>
      </c>
      <c r="H923" s="40">
        <f t="shared" ref="H923:I923" si="269">H924</f>
        <v>0</v>
      </c>
      <c r="I923" s="40">
        <f t="shared" si="269"/>
        <v>0</v>
      </c>
    </row>
    <row r="924" spans="1:9" ht="29.25" hidden="1" customHeight="1" x14ac:dyDescent="0.25">
      <c r="A924" s="35" t="s">
        <v>693</v>
      </c>
      <c r="B924" s="36">
        <v>904</v>
      </c>
      <c r="C924" s="38">
        <v>7</v>
      </c>
      <c r="D924" s="38">
        <v>2</v>
      </c>
      <c r="E924" s="38" t="s">
        <v>513</v>
      </c>
      <c r="F924" s="36">
        <v>831</v>
      </c>
      <c r="G924" s="40">
        <v>0</v>
      </c>
      <c r="H924" s="40">
        <v>0</v>
      </c>
      <c r="I924" s="41">
        <v>0</v>
      </c>
    </row>
    <row r="925" spans="1:9" ht="22.5" customHeight="1" x14ac:dyDescent="0.25">
      <c r="A925" s="35" t="s">
        <v>69</v>
      </c>
      <c r="B925" s="36">
        <v>904</v>
      </c>
      <c r="C925" s="38">
        <v>7</v>
      </c>
      <c r="D925" s="38">
        <v>2</v>
      </c>
      <c r="E925" s="38" t="s">
        <v>513</v>
      </c>
      <c r="F925" s="36">
        <v>850</v>
      </c>
      <c r="G925" s="40">
        <f>G926+G927+G928</f>
        <v>273339</v>
      </c>
      <c r="H925" s="40">
        <f>H926+H927+H928</f>
        <v>284272</v>
      </c>
      <c r="I925" s="41">
        <f>I926+I927+I928</f>
        <v>295644</v>
      </c>
    </row>
    <row r="926" spans="1:9" ht="22.5" customHeight="1" x14ac:dyDescent="0.25">
      <c r="A926" s="35" t="s">
        <v>70</v>
      </c>
      <c r="B926" s="36">
        <v>904</v>
      </c>
      <c r="C926" s="38">
        <v>7</v>
      </c>
      <c r="D926" s="38">
        <v>2</v>
      </c>
      <c r="E926" s="38" t="s">
        <v>513</v>
      </c>
      <c r="F926" s="36">
        <v>851</v>
      </c>
      <c r="G926" s="24">
        <v>256503</v>
      </c>
      <c r="H926" s="40">
        <v>266763</v>
      </c>
      <c r="I926" s="41">
        <v>277434</v>
      </c>
    </row>
    <row r="927" spans="1:9" ht="19.5" customHeight="1" x14ac:dyDescent="0.25">
      <c r="A927" s="35" t="s">
        <v>106</v>
      </c>
      <c r="B927" s="36">
        <v>904</v>
      </c>
      <c r="C927" s="38">
        <v>7</v>
      </c>
      <c r="D927" s="38">
        <v>2</v>
      </c>
      <c r="E927" s="38" t="s">
        <v>513</v>
      </c>
      <c r="F927" s="36">
        <v>852</v>
      </c>
      <c r="G927" s="24">
        <f>16836</f>
        <v>16836</v>
      </c>
      <c r="H927" s="40">
        <v>17509</v>
      </c>
      <c r="I927" s="41">
        <v>18210</v>
      </c>
    </row>
    <row r="928" spans="1:9" ht="21.75" hidden="1" customHeight="1" x14ac:dyDescent="0.25">
      <c r="A928" s="35" t="s">
        <v>72</v>
      </c>
      <c r="B928" s="36">
        <v>904</v>
      </c>
      <c r="C928" s="38">
        <v>7</v>
      </c>
      <c r="D928" s="38">
        <v>2</v>
      </c>
      <c r="E928" s="38" t="s">
        <v>513</v>
      </c>
      <c r="F928" s="36">
        <v>853</v>
      </c>
      <c r="G928" s="24">
        <v>0</v>
      </c>
      <c r="H928" s="40">
        <v>0</v>
      </c>
      <c r="I928" s="41">
        <v>0</v>
      </c>
    </row>
    <row r="929" spans="1:9" ht="93" customHeight="1" x14ac:dyDescent="0.25">
      <c r="A929" s="35" t="s">
        <v>514</v>
      </c>
      <c r="B929" s="36">
        <v>904</v>
      </c>
      <c r="C929" s="38">
        <v>7</v>
      </c>
      <c r="D929" s="38">
        <v>2</v>
      </c>
      <c r="E929" s="38" t="s">
        <v>515</v>
      </c>
      <c r="F929" s="36"/>
      <c r="G929" s="40">
        <f>G930+G934</f>
        <v>108928000</v>
      </c>
      <c r="H929" s="40">
        <f>H930+H934</f>
        <v>108928000</v>
      </c>
      <c r="I929" s="41">
        <f>I930+I934</f>
        <v>108928000</v>
      </c>
    </row>
    <row r="930" spans="1:9" ht="52.5" customHeight="1" x14ac:dyDescent="0.25">
      <c r="A930" s="35" t="s">
        <v>35</v>
      </c>
      <c r="B930" s="36">
        <v>904</v>
      </c>
      <c r="C930" s="38">
        <v>7</v>
      </c>
      <c r="D930" s="38">
        <v>2</v>
      </c>
      <c r="E930" s="38" t="s">
        <v>515</v>
      </c>
      <c r="F930" s="36">
        <v>100</v>
      </c>
      <c r="G930" s="40">
        <f>G931</f>
        <v>103989000</v>
      </c>
      <c r="H930" s="40">
        <f>H931</f>
        <v>103989000</v>
      </c>
      <c r="I930" s="41">
        <f>I931</f>
        <v>103989000</v>
      </c>
    </row>
    <row r="931" spans="1:9" ht="19.5" customHeight="1" x14ac:dyDescent="0.25">
      <c r="A931" s="35" t="s">
        <v>497</v>
      </c>
      <c r="B931" s="36">
        <v>904</v>
      </c>
      <c r="C931" s="38">
        <v>7</v>
      </c>
      <c r="D931" s="38">
        <v>2</v>
      </c>
      <c r="E931" s="38" t="s">
        <v>515</v>
      </c>
      <c r="F931" s="36">
        <v>110</v>
      </c>
      <c r="G931" s="40">
        <f>G932+G933</f>
        <v>103989000</v>
      </c>
      <c r="H931" s="40">
        <f>H932+H933</f>
        <v>103989000</v>
      </c>
      <c r="I931" s="41">
        <f>I932+I933</f>
        <v>103989000</v>
      </c>
    </row>
    <row r="932" spans="1:9" ht="19.5" customHeight="1" x14ac:dyDescent="0.25">
      <c r="A932" s="35" t="s">
        <v>322</v>
      </c>
      <c r="B932" s="36">
        <v>904</v>
      </c>
      <c r="C932" s="38">
        <v>7</v>
      </c>
      <c r="D932" s="38">
        <v>2</v>
      </c>
      <c r="E932" s="38" t="s">
        <v>515</v>
      </c>
      <c r="F932" s="36">
        <v>111</v>
      </c>
      <c r="G932" s="40">
        <v>80611628</v>
      </c>
      <c r="H932" s="40">
        <v>80611628</v>
      </c>
      <c r="I932" s="41">
        <v>80611628</v>
      </c>
    </row>
    <row r="933" spans="1:9" ht="36" customHeight="1" x14ac:dyDescent="0.25">
      <c r="A933" s="35" t="s">
        <v>494</v>
      </c>
      <c r="B933" s="36">
        <v>904</v>
      </c>
      <c r="C933" s="38">
        <v>7</v>
      </c>
      <c r="D933" s="38">
        <v>2</v>
      </c>
      <c r="E933" s="38" t="s">
        <v>515</v>
      </c>
      <c r="F933" s="36">
        <v>119</v>
      </c>
      <c r="G933" s="40">
        <v>23377372</v>
      </c>
      <c r="H933" s="40">
        <v>23377372</v>
      </c>
      <c r="I933" s="41">
        <v>23377372</v>
      </c>
    </row>
    <row r="934" spans="1:9" ht="21.75" customHeight="1" x14ac:dyDescent="0.25">
      <c r="A934" s="35" t="s">
        <v>112</v>
      </c>
      <c r="B934" s="36">
        <v>904</v>
      </c>
      <c r="C934" s="38">
        <v>7</v>
      </c>
      <c r="D934" s="38">
        <v>2</v>
      </c>
      <c r="E934" s="38" t="s">
        <v>515</v>
      </c>
      <c r="F934" s="36">
        <v>200</v>
      </c>
      <c r="G934" s="40">
        <f>G935</f>
        <v>4939000</v>
      </c>
      <c r="H934" s="40">
        <f>H935</f>
        <v>4939000</v>
      </c>
      <c r="I934" s="41">
        <f>I935</f>
        <v>4939000</v>
      </c>
    </row>
    <row r="935" spans="1:9" ht="31.5" customHeight="1" x14ac:dyDescent="0.25">
      <c r="A935" s="35" t="s">
        <v>27</v>
      </c>
      <c r="B935" s="36">
        <v>904</v>
      </c>
      <c r="C935" s="38">
        <v>7</v>
      </c>
      <c r="D935" s="38">
        <v>2</v>
      </c>
      <c r="E935" s="38" t="s">
        <v>515</v>
      </c>
      <c r="F935" s="36">
        <v>240</v>
      </c>
      <c r="G935" s="40">
        <f>G936+G937</f>
        <v>4939000</v>
      </c>
      <c r="H935" s="40">
        <f>H936+H937</f>
        <v>4939000</v>
      </c>
      <c r="I935" s="41">
        <f>I936+I937</f>
        <v>4939000</v>
      </c>
    </row>
    <row r="936" spans="1:9" ht="18.75" customHeight="1" x14ac:dyDescent="0.25">
      <c r="A936" s="35" t="s">
        <v>28</v>
      </c>
      <c r="B936" s="36">
        <v>904</v>
      </c>
      <c r="C936" s="38">
        <v>7</v>
      </c>
      <c r="D936" s="38">
        <v>2</v>
      </c>
      <c r="E936" s="38" t="s">
        <v>515</v>
      </c>
      <c r="F936" s="36">
        <v>242</v>
      </c>
      <c r="G936" s="40">
        <v>1120000</v>
      </c>
      <c r="H936" s="40">
        <v>1120000</v>
      </c>
      <c r="I936" s="41">
        <v>1120000</v>
      </c>
    </row>
    <row r="937" spans="1:9" ht="21" customHeight="1" x14ac:dyDescent="0.25">
      <c r="A937" s="35" t="s">
        <v>66</v>
      </c>
      <c r="B937" s="36">
        <v>904</v>
      </c>
      <c r="C937" s="38">
        <v>7</v>
      </c>
      <c r="D937" s="38">
        <v>2</v>
      </c>
      <c r="E937" s="38" t="s">
        <v>515</v>
      </c>
      <c r="F937" s="36">
        <v>244</v>
      </c>
      <c r="G937" s="40">
        <v>3819000</v>
      </c>
      <c r="H937" s="40">
        <v>3819000</v>
      </c>
      <c r="I937" s="41">
        <v>3819000</v>
      </c>
    </row>
    <row r="938" spans="1:9" ht="52.5" customHeight="1" x14ac:dyDescent="0.25">
      <c r="A938" s="35" t="s">
        <v>516</v>
      </c>
      <c r="B938" s="36">
        <v>904</v>
      </c>
      <c r="C938" s="38">
        <v>7</v>
      </c>
      <c r="D938" s="38">
        <v>2</v>
      </c>
      <c r="E938" s="48" t="s">
        <v>517</v>
      </c>
      <c r="F938" s="36"/>
      <c r="G938" s="40">
        <f t="shared" ref="G938:I939" si="270">G939</f>
        <v>554000</v>
      </c>
      <c r="H938" s="40">
        <f t="shared" si="270"/>
        <v>554000</v>
      </c>
      <c r="I938" s="40">
        <f t="shared" si="270"/>
        <v>554000</v>
      </c>
    </row>
    <row r="939" spans="1:9" ht="52.5" customHeight="1" x14ac:dyDescent="0.25">
      <c r="A939" s="35" t="s">
        <v>35</v>
      </c>
      <c r="B939" s="36">
        <v>904</v>
      </c>
      <c r="C939" s="38">
        <v>7</v>
      </c>
      <c r="D939" s="38">
        <v>2</v>
      </c>
      <c r="E939" s="48" t="s">
        <v>517</v>
      </c>
      <c r="F939" s="36">
        <v>100</v>
      </c>
      <c r="G939" s="40">
        <f t="shared" si="270"/>
        <v>554000</v>
      </c>
      <c r="H939" s="40">
        <f t="shared" si="270"/>
        <v>554000</v>
      </c>
      <c r="I939" s="41">
        <f t="shared" si="270"/>
        <v>554000</v>
      </c>
    </row>
    <row r="940" spans="1:9" ht="19.5" customHeight="1" x14ac:dyDescent="0.25">
      <c r="A940" s="35" t="s">
        <v>497</v>
      </c>
      <c r="B940" s="36">
        <v>904</v>
      </c>
      <c r="C940" s="38">
        <v>7</v>
      </c>
      <c r="D940" s="38">
        <v>2</v>
      </c>
      <c r="E940" s="48" t="s">
        <v>517</v>
      </c>
      <c r="F940" s="36">
        <v>110</v>
      </c>
      <c r="G940" s="40">
        <f>G941+G942</f>
        <v>554000</v>
      </c>
      <c r="H940" s="40">
        <f>H941+H942</f>
        <v>554000</v>
      </c>
      <c r="I940" s="41">
        <f>I941+I942</f>
        <v>554000</v>
      </c>
    </row>
    <row r="941" spans="1:9" ht="21.75" customHeight="1" x14ac:dyDescent="0.25">
      <c r="A941" s="35" t="s">
        <v>322</v>
      </c>
      <c r="B941" s="36">
        <v>904</v>
      </c>
      <c r="C941" s="38">
        <v>7</v>
      </c>
      <c r="D941" s="38">
        <v>2</v>
      </c>
      <c r="E941" s="48" t="s">
        <v>517</v>
      </c>
      <c r="F941" s="36">
        <v>111</v>
      </c>
      <c r="G941" s="40">
        <v>425499</v>
      </c>
      <c r="H941" s="40">
        <v>425499</v>
      </c>
      <c r="I941" s="41">
        <v>425499</v>
      </c>
    </row>
    <row r="942" spans="1:9" ht="34.5" customHeight="1" x14ac:dyDescent="0.25">
      <c r="A942" s="35" t="s">
        <v>494</v>
      </c>
      <c r="B942" s="36">
        <v>904</v>
      </c>
      <c r="C942" s="38">
        <v>7</v>
      </c>
      <c r="D942" s="38">
        <v>2</v>
      </c>
      <c r="E942" s="48" t="s">
        <v>517</v>
      </c>
      <c r="F942" s="36">
        <v>119</v>
      </c>
      <c r="G942" s="40">
        <v>128501</v>
      </c>
      <c r="H942" s="40">
        <v>128501</v>
      </c>
      <c r="I942" s="41">
        <v>128501</v>
      </c>
    </row>
    <row r="943" spans="1:9" ht="40.5" customHeight="1" x14ac:dyDescent="0.25">
      <c r="A943" s="35" t="s">
        <v>518</v>
      </c>
      <c r="B943" s="36">
        <v>904</v>
      </c>
      <c r="C943" s="38">
        <v>7</v>
      </c>
      <c r="D943" s="38">
        <v>2</v>
      </c>
      <c r="E943" s="48" t="s">
        <v>519</v>
      </c>
      <c r="F943" s="36"/>
      <c r="G943" s="40">
        <f>G944</f>
        <v>5378200</v>
      </c>
      <c r="H943" s="40">
        <f t="shared" ref="H943:I944" si="271">H944</f>
        <v>5378200</v>
      </c>
      <c r="I943" s="41">
        <f t="shared" si="271"/>
        <v>5378200</v>
      </c>
    </row>
    <row r="944" spans="1:9" ht="52.5" customHeight="1" x14ac:dyDescent="0.25">
      <c r="A944" s="35" t="s">
        <v>91</v>
      </c>
      <c r="B944" s="36">
        <v>904</v>
      </c>
      <c r="C944" s="38">
        <v>7</v>
      </c>
      <c r="D944" s="38">
        <v>2</v>
      </c>
      <c r="E944" s="48" t="s">
        <v>519</v>
      </c>
      <c r="F944" s="36">
        <v>100</v>
      </c>
      <c r="G944" s="40">
        <f>G945</f>
        <v>5378200</v>
      </c>
      <c r="H944" s="40">
        <f t="shared" si="271"/>
        <v>5378200</v>
      </c>
      <c r="I944" s="41">
        <f t="shared" si="271"/>
        <v>5378200</v>
      </c>
    </row>
    <row r="945" spans="1:9" ht="22.5" customHeight="1" x14ac:dyDescent="0.25">
      <c r="A945" s="35" t="s">
        <v>137</v>
      </c>
      <c r="B945" s="36">
        <v>904</v>
      </c>
      <c r="C945" s="38">
        <v>7</v>
      </c>
      <c r="D945" s="38">
        <v>2</v>
      </c>
      <c r="E945" s="48" t="s">
        <v>519</v>
      </c>
      <c r="F945" s="36">
        <v>110</v>
      </c>
      <c r="G945" s="40">
        <f>G946+G947</f>
        <v>5378200</v>
      </c>
      <c r="H945" s="40">
        <f t="shared" ref="H945:I945" si="272">H946+H947</f>
        <v>5378200</v>
      </c>
      <c r="I945" s="41">
        <f t="shared" si="272"/>
        <v>5378200</v>
      </c>
    </row>
    <row r="946" spans="1:9" ht="19.5" customHeight="1" x14ac:dyDescent="0.25">
      <c r="A946" s="35" t="s">
        <v>138</v>
      </c>
      <c r="B946" s="36">
        <v>904</v>
      </c>
      <c r="C946" s="38">
        <v>7</v>
      </c>
      <c r="D946" s="38">
        <v>2</v>
      </c>
      <c r="E946" s="48" t="s">
        <v>519</v>
      </c>
      <c r="F946" s="36">
        <v>111</v>
      </c>
      <c r="G946" s="40">
        <v>4130722</v>
      </c>
      <c r="H946" s="40">
        <v>4130722</v>
      </c>
      <c r="I946" s="41">
        <v>4130722</v>
      </c>
    </row>
    <row r="947" spans="1:9" ht="44.25" customHeight="1" x14ac:dyDescent="0.25">
      <c r="A947" s="35" t="s">
        <v>140</v>
      </c>
      <c r="B947" s="36">
        <v>904</v>
      </c>
      <c r="C947" s="38">
        <v>7</v>
      </c>
      <c r="D947" s="38">
        <v>2</v>
      </c>
      <c r="E947" s="48" t="s">
        <v>519</v>
      </c>
      <c r="F947" s="36">
        <v>119</v>
      </c>
      <c r="G947" s="40">
        <v>1247478</v>
      </c>
      <c r="H947" s="40">
        <v>1247478</v>
      </c>
      <c r="I947" s="41">
        <v>1247478</v>
      </c>
    </row>
    <row r="948" spans="1:9" ht="22.5" customHeight="1" x14ac:dyDescent="0.25">
      <c r="A948" s="35" t="s">
        <v>501</v>
      </c>
      <c r="B948" s="36">
        <v>904</v>
      </c>
      <c r="C948" s="38">
        <v>7</v>
      </c>
      <c r="D948" s="38">
        <v>2</v>
      </c>
      <c r="E948" s="48" t="s">
        <v>502</v>
      </c>
      <c r="F948" s="36"/>
      <c r="G948" s="24">
        <f>G949+G954</f>
        <v>812735</v>
      </c>
      <c r="H948" s="24">
        <f t="shared" ref="H948:I948" si="273">H949+H954</f>
        <v>605368</v>
      </c>
      <c r="I948" s="24">
        <f t="shared" si="273"/>
        <v>510368</v>
      </c>
    </row>
    <row r="949" spans="1:9" ht="52.5" customHeight="1" x14ac:dyDescent="0.25">
      <c r="A949" s="35" t="s">
        <v>168</v>
      </c>
      <c r="B949" s="36">
        <v>904</v>
      </c>
      <c r="C949" s="38">
        <v>7</v>
      </c>
      <c r="D949" s="38">
        <v>2</v>
      </c>
      <c r="E949" s="38" t="str">
        <f>'[1]пр 7 2017'!$E$566</f>
        <v>01 1 06 09990</v>
      </c>
      <c r="F949" s="36"/>
      <c r="G949" s="40">
        <f t="shared" ref="G949:I950" si="274">G950</f>
        <v>612735</v>
      </c>
      <c r="H949" s="40">
        <f t="shared" si="274"/>
        <v>605368</v>
      </c>
      <c r="I949" s="41">
        <f t="shared" si="274"/>
        <v>510368</v>
      </c>
    </row>
    <row r="950" spans="1:9" ht="20.25" customHeight="1" x14ac:dyDescent="0.25">
      <c r="A950" s="35" t="s">
        <v>112</v>
      </c>
      <c r="B950" s="36">
        <v>904</v>
      </c>
      <c r="C950" s="38">
        <v>7</v>
      </c>
      <c r="D950" s="38">
        <v>2</v>
      </c>
      <c r="E950" s="38" t="str">
        <f>'[1]пр 7 2017'!$E$566</f>
        <v>01 1 06 09990</v>
      </c>
      <c r="F950" s="36">
        <v>200</v>
      </c>
      <c r="G950" s="40">
        <f>G951</f>
        <v>612735</v>
      </c>
      <c r="H950" s="40">
        <f t="shared" si="274"/>
        <v>605368</v>
      </c>
      <c r="I950" s="41">
        <f t="shared" si="274"/>
        <v>510368</v>
      </c>
    </row>
    <row r="951" spans="1:9" ht="35.25" customHeight="1" x14ac:dyDescent="0.25">
      <c r="A951" s="35" t="s">
        <v>27</v>
      </c>
      <c r="B951" s="36">
        <v>904</v>
      </c>
      <c r="C951" s="38">
        <v>7</v>
      </c>
      <c r="D951" s="38">
        <v>2</v>
      </c>
      <c r="E951" s="38" t="str">
        <f>'[1]пр 7 2017'!$E$566</f>
        <v>01 1 06 09990</v>
      </c>
      <c r="F951" s="36">
        <v>240</v>
      </c>
      <c r="G951" s="40">
        <f>G952+G953</f>
        <v>612735</v>
      </c>
      <c r="H951" s="40">
        <f t="shared" ref="H951:I951" si="275">H952+H953</f>
        <v>605368</v>
      </c>
      <c r="I951" s="41">
        <f t="shared" si="275"/>
        <v>510368</v>
      </c>
    </row>
    <row r="952" spans="1:9" ht="52.5" hidden="1" customHeight="1" x14ac:dyDescent="0.25">
      <c r="A952" s="35" t="s">
        <v>520</v>
      </c>
      <c r="B952" s="36">
        <v>904</v>
      </c>
      <c r="C952" s="38">
        <v>7</v>
      </c>
      <c r="D952" s="38">
        <v>2</v>
      </c>
      <c r="E952" s="38" t="s">
        <v>503</v>
      </c>
      <c r="F952" s="36">
        <v>243</v>
      </c>
      <c r="G952" s="40">
        <f>5103978-5103978</f>
        <v>0</v>
      </c>
      <c r="H952" s="40">
        <v>0</v>
      </c>
      <c r="I952" s="41">
        <v>0</v>
      </c>
    </row>
    <row r="953" spans="1:9" ht="24" customHeight="1" x14ac:dyDescent="0.25">
      <c r="A953" s="35" t="s">
        <v>66</v>
      </c>
      <c r="B953" s="36">
        <v>904</v>
      </c>
      <c r="C953" s="38">
        <v>7</v>
      </c>
      <c r="D953" s="38">
        <v>2</v>
      </c>
      <c r="E953" s="38" t="str">
        <f>'[1]пр 7 2017'!$E$566</f>
        <v>01 1 06 09990</v>
      </c>
      <c r="F953" s="36">
        <v>244</v>
      </c>
      <c r="G953" s="40">
        <v>612735</v>
      </c>
      <c r="H953" s="40">
        <v>605368</v>
      </c>
      <c r="I953" s="41">
        <v>510368</v>
      </c>
    </row>
    <row r="954" spans="1:9" ht="33.75" customHeight="1" x14ac:dyDescent="0.25">
      <c r="A954" s="35" t="s">
        <v>754</v>
      </c>
      <c r="B954" s="36">
        <v>904</v>
      </c>
      <c r="C954" s="38">
        <v>7</v>
      </c>
      <c r="D954" s="38">
        <v>2</v>
      </c>
      <c r="E954" s="38" t="s">
        <v>755</v>
      </c>
      <c r="F954" s="36"/>
      <c r="G954" s="40">
        <f>G955</f>
        <v>200000</v>
      </c>
      <c r="H954" s="40">
        <f t="shared" ref="H954:I956" si="276">H955</f>
        <v>0</v>
      </c>
      <c r="I954" s="40">
        <f t="shared" si="276"/>
        <v>0</v>
      </c>
    </row>
    <row r="955" spans="1:9" ht="21.75" customHeight="1" x14ac:dyDescent="0.25">
      <c r="A955" s="35" t="s">
        <v>676</v>
      </c>
      <c r="B955" s="36">
        <v>904</v>
      </c>
      <c r="C955" s="38">
        <v>7</v>
      </c>
      <c r="D955" s="38">
        <v>2</v>
      </c>
      <c r="E955" s="38" t="s">
        <v>755</v>
      </c>
      <c r="F955" s="36">
        <v>200</v>
      </c>
      <c r="G955" s="40">
        <f>G956</f>
        <v>200000</v>
      </c>
      <c r="H955" s="40">
        <f t="shared" si="276"/>
        <v>0</v>
      </c>
      <c r="I955" s="40">
        <f t="shared" si="276"/>
        <v>0</v>
      </c>
    </row>
    <row r="956" spans="1:9" ht="33.75" customHeight="1" x14ac:dyDescent="0.25">
      <c r="A956" s="35" t="s">
        <v>675</v>
      </c>
      <c r="B956" s="36">
        <v>904</v>
      </c>
      <c r="C956" s="38">
        <v>7</v>
      </c>
      <c r="D956" s="38">
        <v>2</v>
      </c>
      <c r="E956" s="38" t="s">
        <v>755</v>
      </c>
      <c r="F956" s="36">
        <v>240</v>
      </c>
      <c r="G956" s="40">
        <f>G957</f>
        <v>200000</v>
      </c>
      <c r="H956" s="40">
        <f t="shared" si="276"/>
        <v>0</v>
      </c>
      <c r="I956" s="40">
        <f t="shared" si="276"/>
        <v>0</v>
      </c>
    </row>
    <row r="957" spans="1:9" ht="20.25" customHeight="1" x14ac:dyDescent="0.25">
      <c r="A957" s="35" t="s">
        <v>134</v>
      </c>
      <c r="B957" s="36">
        <v>904</v>
      </c>
      <c r="C957" s="38">
        <v>7</v>
      </c>
      <c r="D957" s="38">
        <v>2</v>
      </c>
      <c r="E957" s="38" t="s">
        <v>755</v>
      </c>
      <c r="F957" s="36">
        <v>244</v>
      </c>
      <c r="G957" s="40">
        <v>200000</v>
      </c>
      <c r="H957" s="40">
        <v>0</v>
      </c>
      <c r="I957" s="40">
        <v>0</v>
      </c>
    </row>
    <row r="958" spans="1:9" ht="34.5" customHeight="1" x14ac:dyDescent="0.25">
      <c r="A958" s="35" t="s">
        <v>504</v>
      </c>
      <c r="B958" s="36">
        <v>904</v>
      </c>
      <c r="C958" s="38">
        <v>7</v>
      </c>
      <c r="D958" s="38">
        <v>2</v>
      </c>
      <c r="E958" s="48" t="s">
        <v>505</v>
      </c>
      <c r="F958" s="36"/>
      <c r="G958" s="75">
        <f>G959</f>
        <v>1749344.23</v>
      </c>
      <c r="H958" s="75">
        <f t="shared" ref="H958:I958" si="277">H959</f>
        <v>750000</v>
      </c>
      <c r="I958" s="75">
        <f t="shared" si="277"/>
        <v>750000</v>
      </c>
    </row>
    <row r="959" spans="1:9" ht="52.5" customHeight="1" x14ac:dyDescent="0.25">
      <c r="A959" s="35" t="s">
        <v>168</v>
      </c>
      <c r="B959" s="36">
        <v>904</v>
      </c>
      <c r="C959" s="38">
        <v>7</v>
      </c>
      <c r="D959" s="38">
        <v>2</v>
      </c>
      <c r="E959" s="38" t="s">
        <v>507</v>
      </c>
      <c r="F959" s="36"/>
      <c r="G959" s="24">
        <f>G960</f>
        <v>1749344.23</v>
      </c>
      <c r="H959" s="24">
        <f t="shared" ref="H959:I960" si="278">H960</f>
        <v>750000</v>
      </c>
      <c r="I959" s="25">
        <f t="shared" si="278"/>
        <v>750000</v>
      </c>
    </row>
    <row r="960" spans="1:9" ht="21.75" customHeight="1" x14ac:dyDescent="0.25">
      <c r="A960" s="35" t="s">
        <v>112</v>
      </c>
      <c r="B960" s="36">
        <v>904</v>
      </c>
      <c r="C960" s="38">
        <v>7</v>
      </c>
      <c r="D960" s="38">
        <v>2</v>
      </c>
      <c r="E960" s="38" t="str">
        <f>E959</f>
        <v>01 1 07 09990</v>
      </c>
      <c r="F960" s="36">
        <v>200</v>
      </c>
      <c r="G960" s="40">
        <f>G961</f>
        <v>1749344.23</v>
      </c>
      <c r="H960" s="40">
        <f t="shared" si="278"/>
        <v>750000</v>
      </c>
      <c r="I960" s="41">
        <f t="shared" si="278"/>
        <v>750000</v>
      </c>
    </row>
    <row r="961" spans="1:9" ht="33" customHeight="1" x14ac:dyDescent="0.25">
      <c r="A961" s="35" t="s">
        <v>27</v>
      </c>
      <c r="B961" s="36">
        <v>904</v>
      </c>
      <c r="C961" s="38">
        <v>7</v>
      </c>
      <c r="D961" s="38">
        <v>2</v>
      </c>
      <c r="E961" s="38" t="str">
        <f>E960</f>
        <v>01 1 07 09990</v>
      </c>
      <c r="F961" s="36">
        <v>240</v>
      </c>
      <c r="G961" s="40">
        <f>G962+G963</f>
        <v>1749344.23</v>
      </c>
      <c r="H961" s="40">
        <f t="shared" ref="H961:I961" si="279">H962+H963</f>
        <v>750000</v>
      </c>
      <c r="I961" s="41">
        <f t="shared" si="279"/>
        <v>750000</v>
      </c>
    </row>
    <row r="962" spans="1:9" ht="36.75" hidden="1" customHeight="1" x14ac:dyDescent="0.25">
      <c r="A962" s="35" t="s">
        <v>508</v>
      </c>
      <c r="B962" s="36">
        <v>904</v>
      </c>
      <c r="C962" s="38">
        <v>7</v>
      </c>
      <c r="D962" s="38">
        <v>2</v>
      </c>
      <c r="E962" s="38" t="s">
        <v>507</v>
      </c>
      <c r="F962" s="36">
        <v>243</v>
      </c>
      <c r="G962" s="24">
        <v>0</v>
      </c>
      <c r="H962" s="40">
        <v>0</v>
      </c>
      <c r="I962" s="41">
        <v>0</v>
      </c>
    </row>
    <row r="963" spans="1:9" ht="22.5" customHeight="1" x14ac:dyDescent="0.25">
      <c r="A963" s="35" t="s">
        <v>66</v>
      </c>
      <c r="B963" s="36">
        <v>904</v>
      </c>
      <c r="C963" s="38">
        <v>7</v>
      </c>
      <c r="D963" s="38">
        <v>2</v>
      </c>
      <c r="E963" s="38" t="str">
        <f>E961</f>
        <v>01 1 07 09990</v>
      </c>
      <c r="F963" s="36">
        <v>244</v>
      </c>
      <c r="G963" s="40">
        <v>1749344.23</v>
      </c>
      <c r="H963" s="40">
        <v>750000</v>
      </c>
      <c r="I963" s="41">
        <v>750000</v>
      </c>
    </row>
    <row r="964" spans="1:9" ht="28.5" customHeight="1" x14ac:dyDescent="0.25">
      <c r="A964" s="35" t="s">
        <v>758</v>
      </c>
      <c r="B964" s="36">
        <v>904</v>
      </c>
      <c r="C964" s="38">
        <v>7</v>
      </c>
      <c r="D964" s="38">
        <v>2</v>
      </c>
      <c r="E964" s="38" t="s">
        <v>756</v>
      </c>
      <c r="F964" s="36"/>
      <c r="G964" s="24">
        <f>G965</f>
        <v>632424.24</v>
      </c>
      <c r="H964" s="24">
        <f t="shared" ref="H964:I966" si="280">H965</f>
        <v>632424.24</v>
      </c>
      <c r="I964" s="25">
        <f t="shared" si="280"/>
        <v>632424.24</v>
      </c>
    </row>
    <row r="965" spans="1:9" ht="44.25" customHeight="1" x14ac:dyDescent="0.25">
      <c r="A965" s="35" t="s">
        <v>759</v>
      </c>
      <c r="B965" s="36">
        <v>904</v>
      </c>
      <c r="C965" s="38">
        <v>7</v>
      </c>
      <c r="D965" s="38">
        <v>2</v>
      </c>
      <c r="E965" s="38" t="s">
        <v>757</v>
      </c>
      <c r="F965" s="36"/>
      <c r="G965" s="40">
        <f>G966</f>
        <v>632424.24</v>
      </c>
      <c r="H965" s="40">
        <f t="shared" si="280"/>
        <v>632424.24</v>
      </c>
      <c r="I965" s="41">
        <f t="shared" si="280"/>
        <v>632424.24</v>
      </c>
    </row>
    <row r="966" spans="1:9" ht="49.5" customHeight="1" x14ac:dyDescent="0.25">
      <c r="A966" s="35" t="s">
        <v>678</v>
      </c>
      <c r="B966" s="36">
        <v>904</v>
      </c>
      <c r="C966" s="38">
        <v>7</v>
      </c>
      <c r="D966" s="38">
        <v>2</v>
      </c>
      <c r="E966" s="38" t="s">
        <v>757</v>
      </c>
      <c r="F966" s="36">
        <v>100</v>
      </c>
      <c r="G966" s="40">
        <f>G967</f>
        <v>632424.24</v>
      </c>
      <c r="H966" s="40">
        <f t="shared" si="280"/>
        <v>632424.24</v>
      </c>
      <c r="I966" s="41">
        <f t="shared" si="280"/>
        <v>632424.24</v>
      </c>
    </row>
    <row r="967" spans="1:9" ht="20.25" customHeight="1" x14ac:dyDescent="0.25">
      <c r="A967" s="35" t="s">
        <v>677</v>
      </c>
      <c r="B967" s="36">
        <v>904</v>
      </c>
      <c r="C967" s="38">
        <v>7</v>
      </c>
      <c r="D967" s="38">
        <v>2</v>
      </c>
      <c r="E967" s="38" t="s">
        <v>757</v>
      </c>
      <c r="F967" s="36">
        <v>110</v>
      </c>
      <c r="G967" s="40">
        <f>G968+G969</f>
        <v>632424.24</v>
      </c>
      <c r="H967" s="40">
        <f t="shared" ref="H967:I967" si="281">H968+H969</f>
        <v>632424.24</v>
      </c>
      <c r="I967" s="40">
        <f t="shared" si="281"/>
        <v>632424.24</v>
      </c>
    </row>
    <row r="968" spans="1:9" ht="18.75" customHeight="1" x14ac:dyDescent="0.25">
      <c r="A968" s="35" t="s">
        <v>719</v>
      </c>
      <c r="B968" s="36">
        <v>904</v>
      </c>
      <c r="C968" s="38">
        <v>7</v>
      </c>
      <c r="D968" s="38">
        <v>2</v>
      </c>
      <c r="E968" s="38" t="s">
        <v>757</v>
      </c>
      <c r="F968" s="36">
        <v>111</v>
      </c>
      <c r="G968" s="40">
        <v>485732.9</v>
      </c>
      <c r="H968" s="40">
        <v>485732.9</v>
      </c>
      <c r="I968" s="41">
        <v>485732.9</v>
      </c>
    </row>
    <row r="969" spans="1:9" ht="35.25" customHeight="1" x14ac:dyDescent="0.25">
      <c r="A969" s="35" t="s">
        <v>720</v>
      </c>
      <c r="B969" s="36">
        <v>904</v>
      </c>
      <c r="C969" s="38">
        <v>7</v>
      </c>
      <c r="D969" s="38">
        <v>2</v>
      </c>
      <c r="E969" s="38" t="s">
        <v>760</v>
      </c>
      <c r="F969" s="36">
        <v>119</v>
      </c>
      <c r="G969" s="40">
        <v>146691.34</v>
      </c>
      <c r="H969" s="40">
        <v>146691.34</v>
      </c>
      <c r="I969" s="41">
        <v>146691.34</v>
      </c>
    </row>
    <row r="970" spans="1:9" ht="18" customHeight="1" x14ac:dyDescent="0.25">
      <c r="A970" s="35" t="s">
        <v>521</v>
      </c>
      <c r="B970" s="36">
        <v>904</v>
      </c>
      <c r="C970" s="38">
        <v>7</v>
      </c>
      <c r="D970" s="38">
        <v>3</v>
      </c>
      <c r="E970" s="38"/>
      <c r="F970" s="36"/>
      <c r="G970" s="24">
        <f>G971</f>
        <v>22434903.390000001</v>
      </c>
      <c r="H970" s="40">
        <f t="shared" ref="H970:I971" si="282">H971</f>
        <v>23044072.390000001</v>
      </c>
      <c r="I970" s="41">
        <f t="shared" si="282"/>
        <v>23601092.390000001</v>
      </c>
    </row>
    <row r="971" spans="1:9" ht="33.75" customHeight="1" x14ac:dyDescent="0.25">
      <c r="A971" s="35" t="s">
        <v>480</v>
      </c>
      <c r="B971" s="36">
        <v>904</v>
      </c>
      <c r="C971" s="38">
        <v>7</v>
      </c>
      <c r="D971" s="38">
        <v>3</v>
      </c>
      <c r="E971" s="38" t="s">
        <v>481</v>
      </c>
      <c r="F971" s="36"/>
      <c r="G971" s="40">
        <f>G972</f>
        <v>22434903.390000001</v>
      </c>
      <c r="H971" s="40">
        <f t="shared" si="282"/>
        <v>23044072.390000001</v>
      </c>
      <c r="I971" s="41">
        <f t="shared" si="282"/>
        <v>23601092.390000001</v>
      </c>
    </row>
    <row r="972" spans="1:9" ht="28.5" customHeight="1" x14ac:dyDescent="0.25">
      <c r="A972" s="35" t="s">
        <v>510</v>
      </c>
      <c r="B972" s="36">
        <v>904</v>
      </c>
      <c r="C972" s="38">
        <v>7</v>
      </c>
      <c r="D972" s="38">
        <v>3</v>
      </c>
      <c r="E972" s="38" t="s">
        <v>511</v>
      </c>
      <c r="F972" s="36"/>
      <c r="G972" s="40">
        <f>G973+G979+G1000</f>
        <v>22434903.390000001</v>
      </c>
      <c r="H972" s="40">
        <f t="shared" ref="H972:I972" si="283">H973+H979</f>
        <v>23044072.390000001</v>
      </c>
      <c r="I972" s="41">
        <f t="shared" si="283"/>
        <v>23601092.390000001</v>
      </c>
    </row>
    <row r="973" spans="1:9" ht="20.25" customHeight="1" x14ac:dyDescent="0.25">
      <c r="A973" s="35" t="s">
        <v>498</v>
      </c>
      <c r="B973" s="36">
        <v>904</v>
      </c>
      <c r="C973" s="38">
        <v>7</v>
      </c>
      <c r="D973" s="38">
        <v>3</v>
      </c>
      <c r="E973" s="38" t="s">
        <v>499</v>
      </c>
      <c r="F973" s="36"/>
      <c r="G973" s="40">
        <f>G974</f>
        <v>1541000</v>
      </c>
      <c r="H973" s="40">
        <f t="shared" ref="H973:I975" si="284">H974</f>
        <v>1541000</v>
      </c>
      <c r="I973" s="41">
        <f t="shared" si="284"/>
        <v>1541000</v>
      </c>
    </row>
    <row r="974" spans="1:9" ht="97.5" customHeight="1" x14ac:dyDescent="0.25">
      <c r="A974" s="35" t="s">
        <v>514</v>
      </c>
      <c r="B974" s="36">
        <v>904</v>
      </c>
      <c r="C974" s="38">
        <v>7</v>
      </c>
      <c r="D974" s="38">
        <v>3</v>
      </c>
      <c r="E974" s="38" t="s">
        <v>515</v>
      </c>
      <c r="F974" s="36"/>
      <c r="G974" s="40">
        <f>G975</f>
        <v>1541000</v>
      </c>
      <c r="H974" s="40">
        <f t="shared" si="284"/>
        <v>1541000</v>
      </c>
      <c r="I974" s="41">
        <f t="shared" si="284"/>
        <v>1541000</v>
      </c>
    </row>
    <row r="975" spans="1:9" ht="52.5" customHeight="1" x14ac:dyDescent="0.25">
      <c r="A975" s="35" t="s">
        <v>35</v>
      </c>
      <c r="B975" s="36">
        <v>904</v>
      </c>
      <c r="C975" s="38">
        <v>7</v>
      </c>
      <c r="D975" s="38">
        <v>3</v>
      </c>
      <c r="E975" s="38" t="s">
        <v>515</v>
      </c>
      <c r="F975" s="36">
        <v>100</v>
      </c>
      <c r="G975" s="40">
        <f>G976</f>
        <v>1541000</v>
      </c>
      <c r="H975" s="40">
        <f t="shared" si="284"/>
        <v>1541000</v>
      </c>
      <c r="I975" s="41">
        <f t="shared" si="284"/>
        <v>1541000</v>
      </c>
    </row>
    <row r="976" spans="1:9" ht="21.75" customHeight="1" x14ac:dyDescent="0.25">
      <c r="A976" s="35" t="s">
        <v>497</v>
      </c>
      <c r="B976" s="36">
        <v>904</v>
      </c>
      <c r="C976" s="38">
        <v>7</v>
      </c>
      <c r="D976" s="38">
        <v>3</v>
      </c>
      <c r="E976" s="38" t="s">
        <v>515</v>
      </c>
      <c r="F976" s="36">
        <v>110</v>
      </c>
      <c r="G976" s="40">
        <f>G977+G978</f>
        <v>1541000</v>
      </c>
      <c r="H976" s="40">
        <f t="shared" ref="H976:I976" si="285">H977+H978</f>
        <v>1541000</v>
      </c>
      <c r="I976" s="41">
        <f t="shared" si="285"/>
        <v>1541000</v>
      </c>
    </row>
    <row r="977" spans="1:9" ht="21" customHeight="1" x14ac:dyDescent="0.25">
      <c r="A977" s="35" t="s">
        <v>322</v>
      </c>
      <c r="B977" s="36">
        <v>904</v>
      </c>
      <c r="C977" s="38">
        <v>7</v>
      </c>
      <c r="D977" s="38">
        <v>3</v>
      </c>
      <c r="E977" s="38" t="s">
        <v>515</v>
      </c>
      <c r="F977" s="36">
        <v>111</v>
      </c>
      <c r="G977" s="40">
        <v>1194573</v>
      </c>
      <c r="H977" s="40">
        <v>1194573</v>
      </c>
      <c r="I977" s="41">
        <v>1194573</v>
      </c>
    </row>
    <row r="978" spans="1:9" ht="34.5" customHeight="1" x14ac:dyDescent="0.25">
      <c r="A978" s="35" t="s">
        <v>494</v>
      </c>
      <c r="B978" s="36">
        <v>904</v>
      </c>
      <c r="C978" s="38">
        <v>7</v>
      </c>
      <c r="D978" s="38">
        <v>3</v>
      </c>
      <c r="E978" s="38" t="s">
        <v>515</v>
      </c>
      <c r="F978" s="36">
        <v>119</v>
      </c>
      <c r="G978" s="24">
        <v>346427</v>
      </c>
      <c r="H978" s="24">
        <v>346427</v>
      </c>
      <c r="I978" s="25">
        <v>346427</v>
      </c>
    </row>
    <row r="979" spans="1:9" ht="31.5" customHeight="1" x14ac:dyDescent="0.25">
      <c r="A979" s="35" t="s">
        <v>522</v>
      </c>
      <c r="B979" s="36">
        <v>904</v>
      </c>
      <c r="C979" s="38">
        <v>7</v>
      </c>
      <c r="D979" s="38">
        <v>3</v>
      </c>
      <c r="E979" s="38" t="s">
        <v>523</v>
      </c>
      <c r="F979" s="36"/>
      <c r="G979" s="40">
        <f>G980+G995</f>
        <v>20893903.390000001</v>
      </c>
      <c r="H979" s="40">
        <f>H980+H995</f>
        <v>21503072.390000001</v>
      </c>
      <c r="I979" s="41">
        <f>I980+I995</f>
        <v>22060092.390000001</v>
      </c>
    </row>
    <row r="980" spans="1:9" ht="35.25" customHeight="1" x14ac:dyDescent="0.25">
      <c r="A980" s="35" t="s">
        <v>524</v>
      </c>
      <c r="B980" s="36">
        <v>904</v>
      </c>
      <c r="C980" s="38">
        <v>7</v>
      </c>
      <c r="D980" s="38">
        <v>3</v>
      </c>
      <c r="E980" s="38" t="s">
        <v>525</v>
      </c>
      <c r="F980" s="36"/>
      <c r="G980" s="24">
        <f>G981+G986+G991</f>
        <v>20721973.390000001</v>
      </c>
      <c r="H980" s="24">
        <f t="shared" ref="H980:I980" si="286">H981+H986+H991</f>
        <v>21402272.390000001</v>
      </c>
      <c r="I980" s="25">
        <f t="shared" si="286"/>
        <v>21802092.390000001</v>
      </c>
    </row>
    <row r="981" spans="1:9" ht="52.5" customHeight="1" x14ac:dyDescent="0.25">
      <c r="A981" s="35" t="s">
        <v>35</v>
      </c>
      <c r="B981" s="36">
        <v>904</v>
      </c>
      <c r="C981" s="38">
        <v>7</v>
      </c>
      <c r="D981" s="38">
        <v>3</v>
      </c>
      <c r="E981" s="38" t="s">
        <v>525</v>
      </c>
      <c r="F981" s="36">
        <v>100</v>
      </c>
      <c r="G981" s="40">
        <f>G982</f>
        <v>18534745.390000001</v>
      </c>
      <c r="H981" s="40">
        <f t="shared" ref="H981:I981" si="287">H982</f>
        <v>18656125.390000001</v>
      </c>
      <c r="I981" s="41">
        <f t="shared" si="287"/>
        <v>18670976.390000001</v>
      </c>
    </row>
    <row r="982" spans="1:9" ht="18.75" customHeight="1" x14ac:dyDescent="0.25">
      <c r="A982" s="35" t="s">
        <v>497</v>
      </c>
      <c r="B982" s="36">
        <v>904</v>
      </c>
      <c r="C982" s="38">
        <v>7</v>
      </c>
      <c r="D982" s="38">
        <v>3</v>
      </c>
      <c r="E982" s="38" t="s">
        <v>525</v>
      </c>
      <c r="F982" s="36">
        <v>110</v>
      </c>
      <c r="G982" s="40">
        <f>G983+G984+G985</f>
        <v>18534745.390000001</v>
      </c>
      <c r="H982" s="40">
        <f t="shared" ref="H982:I982" si="288">H983+H984+H985</f>
        <v>18656125.390000001</v>
      </c>
      <c r="I982" s="41">
        <f t="shared" si="288"/>
        <v>18670976.390000001</v>
      </c>
    </row>
    <row r="983" spans="1:9" ht="15.75" customHeight="1" x14ac:dyDescent="0.25">
      <c r="A983" s="35" t="s">
        <v>322</v>
      </c>
      <c r="B983" s="36">
        <v>904</v>
      </c>
      <c r="C983" s="38">
        <v>7</v>
      </c>
      <c r="D983" s="38">
        <v>3</v>
      </c>
      <c r="E983" s="38" t="s">
        <v>525</v>
      </c>
      <c r="F983" s="36">
        <v>111</v>
      </c>
      <c r="G983" s="40">
        <v>13654182.210000001</v>
      </c>
      <c r="H983" s="40">
        <v>14043659.93</v>
      </c>
      <c r="I983" s="41">
        <v>14043659.93</v>
      </c>
    </row>
    <row r="984" spans="1:9" ht="18" customHeight="1" x14ac:dyDescent="0.25">
      <c r="A984" s="35" t="s">
        <v>493</v>
      </c>
      <c r="B984" s="36">
        <v>904</v>
      </c>
      <c r="C984" s="38">
        <v>7</v>
      </c>
      <c r="D984" s="38">
        <v>3</v>
      </c>
      <c r="E984" s="38" t="s">
        <v>525</v>
      </c>
      <c r="F984" s="36">
        <v>112</v>
      </c>
      <c r="G984" s="40">
        <v>757000</v>
      </c>
      <c r="H984" s="40">
        <v>371280</v>
      </c>
      <c r="I984" s="41">
        <v>386131</v>
      </c>
    </row>
    <row r="985" spans="1:9" ht="33" customHeight="1" x14ac:dyDescent="0.25">
      <c r="A985" s="35" t="s">
        <v>494</v>
      </c>
      <c r="B985" s="36">
        <v>904</v>
      </c>
      <c r="C985" s="38">
        <v>7</v>
      </c>
      <c r="D985" s="38">
        <v>3</v>
      </c>
      <c r="E985" s="38" t="s">
        <v>525</v>
      </c>
      <c r="F985" s="36">
        <v>119</v>
      </c>
      <c r="G985" s="40">
        <v>4123563.18</v>
      </c>
      <c r="H985" s="40">
        <v>4241185.46</v>
      </c>
      <c r="I985" s="41">
        <v>4241185.46</v>
      </c>
    </row>
    <row r="986" spans="1:9" ht="21" customHeight="1" x14ac:dyDescent="0.25">
      <c r="A986" s="35" t="s">
        <v>112</v>
      </c>
      <c r="B986" s="36">
        <v>904</v>
      </c>
      <c r="C986" s="38">
        <v>7</v>
      </c>
      <c r="D986" s="38">
        <v>3</v>
      </c>
      <c r="E986" s="38" t="s">
        <v>525</v>
      </c>
      <c r="F986" s="36">
        <v>200</v>
      </c>
      <c r="G986" s="40">
        <f>G987</f>
        <v>2163045</v>
      </c>
      <c r="H986" s="40">
        <f t="shared" ref="H986:I986" si="289">H987</f>
        <v>2720997</v>
      </c>
      <c r="I986" s="41">
        <f t="shared" si="289"/>
        <v>3104960</v>
      </c>
    </row>
    <row r="987" spans="1:9" ht="33" customHeight="1" x14ac:dyDescent="0.25">
      <c r="A987" s="35" t="s">
        <v>27</v>
      </c>
      <c r="B987" s="36">
        <v>904</v>
      </c>
      <c r="C987" s="38">
        <v>7</v>
      </c>
      <c r="D987" s="38">
        <v>3</v>
      </c>
      <c r="E987" s="38" t="s">
        <v>525</v>
      </c>
      <c r="F987" s="36">
        <v>240</v>
      </c>
      <c r="G987" s="40">
        <f>G988+G989+G990</f>
        <v>2163045</v>
      </c>
      <c r="H987" s="40">
        <f t="shared" ref="H987:I987" si="290">H988+H989+H990</f>
        <v>2720997</v>
      </c>
      <c r="I987" s="41">
        <f t="shared" si="290"/>
        <v>3104960</v>
      </c>
    </row>
    <row r="988" spans="1:9" ht="20.25" customHeight="1" x14ac:dyDescent="0.25">
      <c r="A988" s="35" t="s">
        <v>28</v>
      </c>
      <c r="B988" s="36">
        <v>904</v>
      </c>
      <c r="C988" s="38">
        <v>7</v>
      </c>
      <c r="D988" s="38">
        <v>3</v>
      </c>
      <c r="E988" s="38" t="s">
        <v>525</v>
      </c>
      <c r="F988" s="36">
        <v>242</v>
      </c>
      <c r="G988" s="40">
        <v>82200</v>
      </c>
      <c r="H988" s="40">
        <v>85488</v>
      </c>
      <c r="I988" s="41">
        <v>88908</v>
      </c>
    </row>
    <row r="989" spans="1:9" ht="20.25" customHeight="1" x14ac:dyDescent="0.25">
      <c r="A989" s="35" t="s">
        <v>66</v>
      </c>
      <c r="B989" s="36">
        <v>904</v>
      </c>
      <c r="C989" s="38">
        <v>7</v>
      </c>
      <c r="D989" s="38">
        <v>3</v>
      </c>
      <c r="E989" s="38" t="s">
        <v>525</v>
      </c>
      <c r="F989" s="36">
        <v>244</v>
      </c>
      <c r="G989" s="24">
        <v>783400</v>
      </c>
      <c r="H989" s="40">
        <v>1071447</v>
      </c>
      <c r="I989" s="41">
        <v>1117667</v>
      </c>
    </row>
    <row r="990" spans="1:9" ht="18" customHeight="1" x14ac:dyDescent="0.25">
      <c r="A990" s="35" t="s">
        <v>67</v>
      </c>
      <c r="B990" s="36">
        <v>904</v>
      </c>
      <c r="C990" s="38">
        <v>7</v>
      </c>
      <c r="D990" s="38">
        <v>3</v>
      </c>
      <c r="E990" s="38" t="s">
        <v>525</v>
      </c>
      <c r="F990" s="36">
        <v>247</v>
      </c>
      <c r="G990" s="24">
        <v>1297445</v>
      </c>
      <c r="H990" s="40">
        <v>1564062</v>
      </c>
      <c r="I990" s="41">
        <v>1898385</v>
      </c>
    </row>
    <row r="991" spans="1:9" ht="20.25" customHeight="1" x14ac:dyDescent="0.25">
      <c r="A991" s="35" t="s">
        <v>68</v>
      </c>
      <c r="B991" s="36">
        <v>904</v>
      </c>
      <c r="C991" s="38">
        <v>7</v>
      </c>
      <c r="D991" s="38">
        <v>3</v>
      </c>
      <c r="E991" s="38" t="s">
        <v>525</v>
      </c>
      <c r="F991" s="36">
        <v>800</v>
      </c>
      <c r="G991" s="40">
        <f>+G992</f>
        <v>24183</v>
      </c>
      <c r="H991" s="40">
        <f t="shared" ref="H991:I991" si="291">+H992</f>
        <v>25150</v>
      </c>
      <c r="I991" s="41">
        <f t="shared" si="291"/>
        <v>26156</v>
      </c>
    </row>
    <row r="992" spans="1:9" ht="21" customHeight="1" x14ac:dyDescent="0.25">
      <c r="A992" s="35" t="s">
        <v>69</v>
      </c>
      <c r="B992" s="36">
        <v>904</v>
      </c>
      <c r="C992" s="38">
        <v>7</v>
      </c>
      <c r="D992" s="38">
        <v>3</v>
      </c>
      <c r="E992" s="38" t="s">
        <v>525</v>
      </c>
      <c r="F992" s="36">
        <v>850</v>
      </c>
      <c r="G992" s="40">
        <f>G993+G994</f>
        <v>24183</v>
      </c>
      <c r="H992" s="40">
        <f t="shared" ref="H992:I992" si="292">H993</f>
        <v>25150</v>
      </c>
      <c r="I992" s="41">
        <f t="shared" si="292"/>
        <v>26156</v>
      </c>
    </row>
    <row r="993" spans="1:10" ht="30.75" customHeight="1" x14ac:dyDescent="0.25">
      <c r="A993" s="35" t="s">
        <v>70</v>
      </c>
      <c r="B993" s="36">
        <v>904</v>
      </c>
      <c r="C993" s="38">
        <v>7</v>
      </c>
      <c r="D993" s="38">
        <v>3</v>
      </c>
      <c r="E993" s="38" t="s">
        <v>525</v>
      </c>
      <c r="F993" s="36">
        <v>851</v>
      </c>
      <c r="G993" s="40">
        <v>24183</v>
      </c>
      <c r="H993" s="40">
        <v>25150</v>
      </c>
      <c r="I993" s="41">
        <v>26156</v>
      </c>
    </row>
    <row r="994" spans="1:10" ht="24" hidden="1" customHeight="1" x14ac:dyDescent="0.25">
      <c r="A994" s="35" t="s">
        <v>107</v>
      </c>
      <c r="B994" s="36">
        <v>904</v>
      </c>
      <c r="C994" s="38">
        <v>7</v>
      </c>
      <c r="D994" s="38">
        <v>3</v>
      </c>
      <c r="E994" s="38" t="s">
        <v>525</v>
      </c>
      <c r="F994" s="36">
        <v>853</v>
      </c>
      <c r="G994" s="40">
        <v>0</v>
      </c>
      <c r="H994" s="40">
        <v>0</v>
      </c>
      <c r="I994" s="41">
        <v>0</v>
      </c>
    </row>
    <row r="995" spans="1:10" ht="52.5" customHeight="1" x14ac:dyDescent="0.25">
      <c r="A995" s="35" t="s">
        <v>526</v>
      </c>
      <c r="B995" s="36">
        <v>904</v>
      </c>
      <c r="C995" s="38">
        <v>7</v>
      </c>
      <c r="D995" s="38">
        <v>3</v>
      </c>
      <c r="E995" s="38" t="s">
        <v>527</v>
      </c>
      <c r="F995" s="36"/>
      <c r="G995" s="40">
        <f>G996</f>
        <v>171930</v>
      </c>
      <c r="H995" s="40">
        <f>H996</f>
        <v>100800</v>
      </c>
      <c r="I995" s="41">
        <f>I996</f>
        <v>258000</v>
      </c>
    </row>
    <row r="996" spans="1:10" ht="22.5" customHeight="1" x14ac:dyDescent="0.25">
      <c r="A996" s="35" t="s">
        <v>112</v>
      </c>
      <c r="B996" s="36">
        <v>904</v>
      </c>
      <c r="C996" s="38">
        <v>7</v>
      </c>
      <c r="D996" s="38">
        <v>3</v>
      </c>
      <c r="E996" s="38" t="s">
        <v>527</v>
      </c>
      <c r="F996" s="36">
        <v>200</v>
      </c>
      <c r="G996" s="40">
        <f>G997</f>
        <v>171930</v>
      </c>
      <c r="H996" s="40">
        <f t="shared" ref="H996:I996" si="293">H997</f>
        <v>100800</v>
      </c>
      <c r="I996" s="41">
        <f t="shared" si="293"/>
        <v>258000</v>
      </c>
    </row>
    <row r="997" spans="1:10" ht="27" customHeight="1" x14ac:dyDescent="0.25">
      <c r="A997" s="35" t="s">
        <v>27</v>
      </c>
      <c r="B997" s="36">
        <v>904</v>
      </c>
      <c r="C997" s="38">
        <v>7</v>
      </c>
      <c r="D997" s="38">
        <v>3</v>
      </c>
      <c r="E997" s="38" t="s">
        <v>527</v>
      </c>
      <c r="F997" s="36">
        <v>240</v>
      </c>
      <c r="G997" s="40">
        <f>G998+G999</f>
        <v>171930</v>
      </c>
      <c r="H997" s="40">
        <f t="shared" ref="H997:I997" si="294">H998+H999</f>
        <v>100800</v>
      </c>
      <c r="I997" s="41">
        <f t="shared" si="294"/>
        <v>258000</v>
      </c>
    </row>
    <row r="998" spans="1:10" ht="26.25" hidden="1" customHeight="1" x14ac:dyDescent="0.25">
      <c r="A998" s="35" t="s">
        <v>28</v>
      </c>
      <c r="B998" s="36">
        <v>904</v>
      </c>
      <c r="C998" s="38">
        <v>7</v>
      </c>
      <c r="D998" s="38">
        <v>3</v>
      </c>
      <c r="E998" s="38" t="s">
        <v>527</v>
      </c>
      <c r="F998" s="36">
        <v>242</v>
      </c>
      <c r="G998" s="24">
        <v>0</v>
      </c>
      <c r="H998" s="40">
        <v>0</v>
      </c>
      <c r="I998" s="41">
        <v>0</v>
      </c>
    </row>
    <row r="999" spans="1:10" ht="24.75" customHeight="1" x14ac:dyDescent="0.25">
      <c r="A999" s="35" t="s">
        <v>66</v>
      </c>
      <c r="B999" s="36">
        <v>904</v>
      </c>
      <c r="C999" s="38">
        <v>7</v>
      </c>
      <c r="D999" s="38">
        <v>3</v>
      </c>
      <c r="E999" s="38" t="s">
        <v>527</v>
      </c>
      <c r="F999" s="36">
        <v>244</v>
      </c>
      <c r="G999" s="24">
        <v>171930</v>
      </c>
      <c r="H999" s="40">
        <v>100800</v>
      </c>
      <c r="I999" s="41">
        <v>258000</v>
      </c>
    </row>
    <row r="1000" spans="1:10" ht="34.5" hidden="1" customHeight="1" x14ac:dyDescent="0.25">
      <c r="A1000" s="35" t="s">
        <v>689</v>
      </c>
      <c r="B1000" s="36">
        <v>904</v>
      </c>
      <c r="C1000" s="38">
        <v>7</v>
      </c>
      <c r="D1000" s="38">
        <v>3</v>
      </c>
      <c r="E1000" s="38" t="s">
        <v>505</v>
      </c>
      <c r="F1000" s="36"/>
      <c r="G1000" s="24">
        <f>G1001</f>
        <v>0</v>
      </c>
      <c r="H1000" s="24">
        <f t="shared" ref="H1000:I1003" si="295">H1001</f>
        <v>0</v>
      </c>
      <c r="I1000" s="24">
        <f t="shared" si="295"/>
        <v>0</v>
      </c>
    </row>
    <row r="1001" spans="1:10" ht="44.25" hidden="1" customHeight="1" x14ac:dyDescent="0.25">
      <c r="A1001" s="35" t="s">
        <v>690</v>
      </c>
      <c r="B1001" s="36">
        <v>904</v>
      </c>
      <c r="C1001" s="38">
        <v>7</v>
      </c>
      <c r="D1001" s="38">
        <v>3</v>
      </c>
      <c r="E1001" s="38" t="s">
        <v>691</v>
      </c>
      <c r="F1001" s="36"/>
      <c r="G1001" s="24">
        <f>G1002</f>
        <v>0</v>
      </c>
      <c r="H1001" s="24">
        <f t="shared" si="295"/>
        <v>0</v>
      </c>
      <c r="I1001" s="24">
        <f t="shared" si="295"/>
        <v>0</v>
      </c>
    </row>
    <row r="1002" spans="1:10" ht="23.25" hidden="1" customHeight="1" x14ac:dyDescent="0.25">
      <c r="A1002" s="35" t="s">
        <v>676</v>
      </c>
      <c r="B1002" s="36">
        <v>904</v>
      </c>
      <c r="C1002" s="38">
        <v>7</v>
      </c>
      <c r="D1002" s="38">
        <v>3</v>
      </c>
      <c r="E1002" s="38" t="s">
        <v>691</v>
      </c>
      <c r="F1002" s="36">
        <v>200</v>
      </c>
      <c r="G1002" s="24">
        <f>G1003</f>
        <v>0</v>
      </c>
      <c r="H1002" s="24">
        <f t="shared" si="295"/>
        <v>0</v>
      </c>
      <c r="I1002" s="24">
        <f t="shared" si="295"/>
        <v>0</v>
      </c>
    </row>
    <row r="1003" spans="1:10" ht="34.5" hidden="1" customHeight="1" x14ac:dyDescent="0.25">
      <c r="A1003" s="35" t="s">
        <v>675</v>
      </c>
      <c r="B1003" s="36">
        <v>904</v>
      </c>
      <c r="C1003" s="38">
        <v>7</v>
      </c>
      <c r="D1003" s="38">
        <v>3</v>
      </c>
      <c r="E1003" s="38" t="s">
        <v>691</v>
      </c>
      <c r="F1003" s="36">
        <v>240</v>
      </c>
      <c r="G1003" s="24">
        <f>G1004</f>
        <v>0</v>
      </c>
      <c r="H1003" s="24">
        <f t="shared" si="295"/>
        <v>0</v>
      </c>
      <c r="I1003" s="24">
        <f t="shared" si="295"/>
        <v>0</v>
      </c>
    </row>
    <row r="1004" spans="1:10" ht="21.75" hidden="1" customHeight="1" x14ac:dyDescent="0.25">
      <c r="A1004" s="35" t="s">
        <v>134</v>
      </c>
      <c r="B1004" s="36">
        <v>904</v>
      </c>
      <c r="C1004" s="38">
        <v>7</v>
      </c>
      <c r="D1004" s="38">
        <v>3</v>
      </c>
      <c r="E1004" s="38" t="s">
        <v>691</v>
      </c>
      <c r="F1004" s="36">
        <v>244</v>
      </c>
      <c r="G1004" s="24">
        <v>0</v>
      </c>
      <c r="H1004" s="40">
        <v>0</v>
      </c>
      <c r="I1004" s="41">
        <v>0</v>
      </c>
    </row>
    <row r="1005" spans="1:10" ht="21.75" customHeight="1" x14ac:dyDescent="0.25">
      <c r="A1005" s="35" t="str">
        <f>'[1]пр 7 2017'!$B$581</f>
        <v>Молодежная политика и оздоровление детей</v>
      </c>
      <c r="B1005" s="36">
        <v>904</v>
      </c>
      <c r="C1005" s="38">
        <v>7</v>
      </c>
      <c r="D1005" s="38">
        <v>7</v>
      </c>
      <c r="E1005" s="38"/>
      <c r="F1005" s="44"/>
      <c r="G1005" s="64">
        <f>G1006+G1025</f>
        <v>6096497</v>
      </c>
      <c r="H1005" s="64">
        <f>H1006+H1025</f>
        <v>2427697</v>
      </c>
      <c r="I1005" s="65">
        <f>I1006+I1025</f>
        <v>2289281</v>
      </c>
      <c r="J1005" s="34"/>
    </row>
    <row r="1006" spans="1:10" ht="52.5" customHeight="1" x14ac:dyDescent="0.25">
      <c r="A1006" s="35" t="s">
        <v>58</v>
      </c>
      <c r="B1006" s="36">
        <v>904</v>
      </c>
      <c r="C1006" s="38">
        <v>7</v>
      </c>
      <c r="D1006" s="38">
        <v>7</v>
      </c>
      <c r="E1006" s="38" t="str">
        <f>'[1]пр 7 2017'!$E$582</f>
        <v>04 0 00 00000</v>
      </c>
      <c r="F1006" s="36"/>
      <c r="G1006" s="64">
        <f>G1007+G1013+G1019</f>
        <v>4701497</v>
      </c>
      <c r="H1006" s="64">
        <f>H1007+H1013+H1019</f>
        <v>1032697</v>
      </c>
      <c r="I1006" s="65">
        <f>I1007+I1013+I1019</f>
        <v>894281</v>
      </c>
    </row>
    <row r="1007" spans="1:10" ht="52.5" customHeight="1" x14ac:dyDescent="0.25">
      <c r="A1007" s="35" t="s">
        <v>60</v>
      </c>
      <c r="B1007" s="36">
        <v>904</v>
      </c>
      <c r="C1007" s="38">
        <v>7</v>
      </c>
      <c r="D1007" s="38">
        <v>7</v>
      </c>
      <c r="E1007" s="38" t="str">
        <f>'[1]пр 7 2017'!$E$583</f>
        <v>04 1 00 00000</v>
      </c>
      <c r="F1007" s="36"/>
      <c r="G1007" s="40">
        <f>G1008</f>
        <v>297360</v>
      </c>
      <c r="H1007" s="40">
        <f t="shared" ref="H1007:I1011" si="296">H1008</f>
        <v>88000</v>
      </c>
      <c r="I1007" s="41">
        <f t="shared" si="296"/>
        <v>88000</v>
      </c>
    </row>
    <row r="1008" spans="1:10" ht="52.5" customHeight="1" x14ac:dyDescent="0.25">
      <c r="A1008" s="35" t="s">
        <v>528</v>
      </c>
      <c r="B1008" s="36">
        <v>904</v>
      </c>
      <c r="C1008" s="38">
        <v>7</v>
      </c>
      <c r="D1008" s="38">
        <v>7</v>
      </c>
      <c r="E1008" s="38" t="str">
        <f>'[1]пр 7 2017'!$E$584</f>
        <v>04 1 01 00000</v>
      </c>
      <c r="F1008" s="36"/>
      <c r="G1008" s="40">
        <f>G1009</f>
        <v>297360</v>
      </c>
      <c r="H1008" s="40">
        <f t="shared" si="296"/>
        <v>88000</v>
      </c>
      <c r="I1008" s="41">
        <f t="shared" si="296"/>
        <v>88000</v>
      </c>
    </row>
    <row r="1009" spans="1:9" ht="52.5" customHeight="1" x14ac:dyDescent="0.25">
      <c r="A1009" s="35" t="s">
        <v>331</v>
      </c>
      <c r="B1009" s="36">
        <v>904</v>
      </c>
      <c r="C1009" s="38">
        <v>7</v>
      </c>
      <c r="D1009" s="38">
        <v>7</v>
      </c>
      <c r="E1009" s="38" t="str">
        <f>'[1]пр 7 2017'!$E$585</f>
        <v>04 1 01 09990</v>
      </c>
      <c r="F1009" s="36"/>
      <c r="G1009" s="40">
        <f>G1010</f>
        <v>297360</v>
      </c>
      <c r="H1009" s="40">
        <f t="shared" si="296"/>
        <v>88000</v>
      </c>
      <c r="I1009" s="41">
        <f t="shared" si="296"/>
        <v>88000</v>
      </c>
    </row>
    <row r="1010" spans="1:9" ht="21.75" customHeight="1" x14ac:dyDescent="0.25">
      <c r="A1010" s="35" t="s">
        <v>112</v>
      </c>
      <c r="B1010" s="36">
        <v>904</v>
      </c>
      <c r="C1010" s="38">
        <v>7</v>
      </c>
      <c r="D1010" s="38">
        <v>7</v>
      </c>
      <c r="E1010" s="38" t="str">
        <f>E1009</f>
        <v>04 1 01 09990</v>
      </c>
      <c r="F1010" s="36">
        <v>200</v>
      </c>
      <c r="G1010" s="40">
        <f>G1011</f>
        <v>297360</v>
      </c>
      <c r="H1010" s="40">
        <f t="shared" si="296"/>
        <v>88000</v>
      </c>
      <c r="I1010" s="41">
        <f t="shared" si="296"/>
        <v>88000</v>
      </c>
    </row>
    <row r="1011" spans="1:9" ht="34.5" customHeight="1" x14ac:dyDescent="0.25">
      <c r="A1011" s="35" t="s">
        <v>27</v>
      </c>
      <c r="B1011" s="36">
        <v>904</v>
      </c>
      <c r="C1011" s="38">
        <v>7</v>
      </c>
      <c r="D1011" s="38">
        <v>7</v>
      </c>
      <c r="E1011" s="38" t="str">
        <f>E1010</f>
        <v>04 1 01 09990</v>
      </c>
      <c r="F1011" s="36">
        <v>240</v>
      </c>
      <c r="G1011" s="40">
        <f>G1012</f>
        <v>297360</v>
      </c>
      <c r="H1011" s="40">
        <f t="shared" si="296"/>
        <v>88000</v>
      </c>
      <c r="I1011" s="41">
        <f t="shared" si="296"/>
        <v>88000</v>
      </c>
    </row>
    <row r="1012" spans="1:9" ht="21" customHeight="1" x14ac:dyDescent="0.25">
      <c r="A1012" s="35" t="s">
        <v>66</v>
      </c>
      <c r="B1012" s="36">
        <v>904</v>
      </c>
      <c r="C1012" s="38">
        <v>7</v>
      </c>
      <c r="D1012" s="38">
        <v>7</v>
      </c>
      <c r="E1012" s="38" t="str">
        <f>E1011</f>
        <v>04 1 01 09990</v>
      </c>
      <c r="F1012" s="36">
        <v>244</v>
      </c>
      <c r="G1012" s="40">
        <v>297360</v>
      </c>
      <c r="H1012" s="40">
        <v>88000</v>
      </c>
      <c r="I1012" s="41">
        <v>88000</v>
      </c>
    </row>
    <row r="1013" spans="1:9" ht="32.25" customHeight="1" x14ac:dyDescent="0.25">
      <c r="A1013" s="35" t="s">
        <v>326</v>
      </c>
      <c r="B1013" s="36">
        <v>904</v>
      </c>
      <c r="C1013" s="38">
        <v>7</v>
      </c>
      <c r="D1013" s="38">
        <v>7</v>
      </c>
      <c r="E1013" s="38" t="str">
        <f>'[1]пр 7 2017'!$E$588</f>
        <v>04 2 00 00000</v>
      </c>
      <c r="F1013" s="36"/>
      <c r="G1013" s="40">
        <f>G1014</f>
        <v>4380137</v>
      </c>
      <c r="H1013" s="40">
        <f t="shared" ref="H1013:I1017" si="297">H1014</f>
        <v>920697</v>
      </c>
      <c r="I1013" s="41">
        <f t="shared" si="297"/>
        <v>782281</v>
      </c>
    </row>
    <row r="1014" spans="1:9" ht="39.75" customHeight="1" x14ac:dyDescent="0.25">
      <c r="A1014" s="35" t="s">
        <v>327</v>
      </c>
      <c r="B1014" s="36">
        <v>904</v>
      </c>
      <c r="C1014" s="38">
        <v>7</v>
      </c>
      <c r="D1014" s="38">
        <v>7</v>
      </c>
      <c r="E1014" s="38" t="str">
        <f>'[1]пр 7 2017'!$E$589</f>
        <v>04 2 01 00000</v>
      </c>
      <c r="F1014" s="36"/>
      <c r="G1014" s="40">
        <f>G1015</f>
        <v>4380137</v>
      </c>
      <c r="H1014" s="40">
        <f t="shared" si="297"/>
        <v>920697</v>
      </c>
      <c r="I1014" s="41">
        <f t="shared" si="297"/>
        <v>782281</v>
      </c>
    </row>
    <row r="1015" spans="1:9" ht="52.5" customHeight="1" x14ac:dyDescent="0.25">
      <c r="A1015" s="35" t="s">
        <v>168</v>
      </c>
      <c r="B1015" s="36">
        <v>904</v>
      </c>
      <c r="C1015" s="38">
        <v>7</v>
      </c>
      <c r="D1015" s="38">
        <v>7</v>
      </c>
      <c r="E1015" s="38" t="str">
        <f>'[1]пр 7 2017'!$E$590</f>
        <v>04 2 01 09990</v>
      </c>
      <c r="F1015" s="36"/>
      <c r="G1015" s="40">
        <f>G1016</f>
        <v>4380137</v>
      </c>
      <c r="H1015" s="40">
        <f t="shared" si="297"/>
        <v>920697</v>
      </c>
      <c r="I1015" s="41">
        <f t="shared" si="297"/>
        <v>782281</v>
      </c>
    </row>
    <row r="1016" spans="1:9" ht="21" customHeight="1" x14ac:dyDescent="0.25">
      <c r="A1016" s="35" t="s">
        <v>112</v>
      </c>
      <c r="B1016" s="36">
        <v>904</v>
      </c>
      <c r="C1016" s="38">
        <v>7</v>
      </c>
      <c r="D1016" s="38">
        <v>7</v>
      </c>
      <c r="E1016" s="38" t="str">
        <f>'[1]пр 7 2017'!$E$590</f>
        <v>04 2 01 09990</v>
      </c>
      <c r="F1016" s="36">
        <v>200</v>
      </c>
      <c r="G1016" s="40">
        <f>G1017</f>
        <v>4380137</v>
      </c>
      <c r="H1016" s="40">
        <f t="shared" si="297"/>
        <v>920697</v>
      </c>
      <c r="I1016" s="41">
        <f t="shared" si="297"/>
        <v>782281</v>
      </c>
    </row>
    <row r="1017" spans="1:9" ht="27" customHeight="1" x14ac:dyDescent="0.25">
      <c r="A1017" s="35" t="s">
        <v>27</v>
      </c>
      <c r="B1017" s="36">
        <v>904</v>
      </c>
      <c r="C1017" s="38">
        <v>7</v>
      </c>
      <c r="D1017" s="38">
        <v>7</v>
      </c>
      <c r="E1017" s="38" t="str">
        <f>'[1]пр 7 2017'!$E$590</f>
        <v>04 2 01 09990</v>
      </c>
      <c r="F1017" s="36">
        <v>240</v>
      </c>
      <c r="G1017" s="40">
        <f>G1018</f>
        <v>4380137</v>
      </c>
      <c r="H1017" s="40">
        <f t="shared" si="297"/>
        <v>920697</v>
      </c>
      <c r="I1017" s="41">
        <f t="shared" si="297"/>
        <v>782281</v>
      </c>
    </row>
    <row r="1018" spans="1:9" ht="18" customHeight="1" x14ac:dyDescent="0.25">
      <c r="A1018" s="35" t="s">
        <v>66</v>
      </c>
      <c r="B1018" s="36">
        <v>904</v>
      </c>
      <c r="C1018" s="38">
        <v>7</v>
      </c>
      <c r="D1018" s="38">
        <v>7</v>
      </c>
      <c r="E1018" s="38" t="str">
        <f>'[1]пр 7 2017'!$E$590</f>
        <v>04 2 01 09990</v>
      </c>
      <c r="F1018" s="36">
        <v>244</v>
      </c>
      <c r="G1018" s="24">
        <v>4380137</v>
      </c>
      <c r="H1018" s="40">
        <v>920697</v>
      </c>
      <c r="I1018" s="41">
        <v>782281</v>
      </c>
    </row>
    <row r="1019" spans="1:9" ht="30" customHeight="1" x14ac:dyDescent="0.25">
      <c r="A1019" s="35" t="s">
        <v>529</v>
      </c>
      <c r="B1019" s="36">
        <v>904</v>
      </c>
      <c r="C1019" s="38">
        <v>7</v>
      </c>
      <c r="D1019" s="38">
        <v>7</v>
      </c>
      <c r="E1019" s="38" t="s">
        <v>530</v>
      </c>
      <c r="F1019" s="36"/>
      <c r="G1019" s="40">
        <f>G1020</f>
        <v>24000</v>
      </c>
      <c r="H1019" s="40">
        <f t="shared" ref="H1019:I1023" si="298">H1020</f>
        <v>24000</v>
      </c>
      <c r="I1019" s="41">
        <f t="shared" si="298"/>
        <v>24000</v>
      </c>
    </row>
    <row r="1020" spans="1:9" ht="36.75" customHeight="1" x14ac:dyDescent="0.25">
      <c r="A1020" s="35" t="s">
        <v>531</v>
      </c>
      <c r="B1020" s="36">
        <v>904</v>
      </c>
      <c r="C1020" s="38">
        <v>7</v>
      </c>
      <c r="D1020" s="38">
        <v>7</v>
      </c>
      <c r="E1020" s="38" t="str">
        <f>'[1]пр 7 2017'!$E$597</f>
        <v>04 3 01 00000</v>
      </c>
      <c r="F1020" s="36"/>
      <c r="G1020" s="40">
        <f>G1021</f>
        <v>24000</v>
      </c>
      <c r="H1020" s="40">
        <f t="shared" si="298"/>
        <v>24000</v>
      </c>
      <c r="I1020" s="41">
        <f t="shared" si="298"/>
        <v>24000</v>
      </c>
    </row>
    <row r="1021" spans="1:9" ht="52.5" customHeight="1" x14ac:dyDescent="0.25">
      <c r="A1021" s="35" t="s">
        <v>168</v>
      </c>
      <c r="B1021" s="36">
        <v>904</v>
      </c>
      <c r="C1021" s="38">
        <v>7</v>
      </c>
      <c r="D1021" s="38">
        <v>7</v>
      </c>
      <c r="E1021" s="38" t="str">
        <f>'[1]пр 7 2017'!$E$598</f>
        <v>04 3 01 09990</v>
      </c>
      <c r="F1021" s="36"/>
      <c r="G1021" s="40">
        <f>G1022</f>
        <v>24000</v>
      </c>
      <c r="H1021" s="40">
        <f t="shared" si="298"/>
        <v>24000</v>
      </c>
      <c r="I1021" s="41">
        <f t="shared" si="298"/>
        <v>24000</v>
      </c>
    </row>
    <row r="1022" spans="1:9" ht="19.5" customHeight="1" x14ac:dyDescent="0.25">
      <c r="A1022" s="35" t="s">
        <v>112</v>
      </c>
      <c r="B1022" s="36">
        <v>904</v>
      </c>
      <c r="C1022" s="38">
        <v>7</v>
      </c>
      <c r="D1022" s="38">
        <v>7</v>
      </c>
      <c r="E1022" s="38" t="str">
        <f>'[1]пр 7 2017'!$E$598</f>
        <v>04 3 01 09990</v>
      </c>
      <c r="F1022" s="36">
        <v>200</v>
      </c>
      <c r="G1022" s="40">
        <f>G1023</f>
        <v>24000</v>
      </c>
      <c r="H1022" s="40">
        <f t="shared" si="298"/>
        <v>24000</v>
      </c>
      <c r="I1022" s="41">
        <f t="shared" si="298"/>
        <v>24000</v>
      </c>
    </row>
    <row r="1023" spans="1:9" ht="31.5" customHeight="1" x14ac:dyDescent="0.25">
      <c r="A1023" s="35" t="s">
        <v>27</v>
      </c>
      <c r="B1023" s="36">
        <v>904</v>
      </c>
      <c r="C1023" s="38">
        <v>7</v>
      </c>
      <c r="D1023" s="38">
        <v>7</v>
      </c>
      <c r="E1023" s="38" t="str">
        <f>'[1]пр 7 2017'!$E$598</f>
        <v>04 3 01 09990</v>
      </c>
      <c r="F1023" s="36">
        <v>240</v>
      </c>
      <c r="G1023" s="40">
        <f>G1024</f>
        <v>24000</v>
      </c>
      <c r="H1023" s="40">
        <f t="shared" si="298"/>
        <v>24000</v>
      </c>
      <c r="I1023" s="41">
        <f t="shared" si="298"/>
        <v>24000</v>
      </c>
    </row>
    <row r="1024" spans="1:9" ht="21" customHeight="1" x14ac:dyDescent="0.25">
      <c r="A1024" s="35" t="s">
        <v>66</v>
      </c>
      <c r="B1024" s="36">
        <v>904</v>
      </c>
      <c r="C1024" s="38">
        <v>7</v>
      </c>
      <c r="D1024" s="38">
        <v>7</v>
      </c>
      <c r="E1024" s="38" t="s">
        <v>532</v>
      </c>
      <c r="F1024" s="36">
        <v>244</v>
      </c>
      <c r="G1024" s="24">
        <v>24000</v>
      </c>
      <c r="H1024" s="24">
        <v>24000</v>
      </c>
      <c r="I1024" s="25">
        <v>24000</v>
      </c>
    </row>
    <row r="1025" spans="1:9" ht="46.5" customHeight="1" x14ac:dyDescent="0.25">
      <c r="A1025" s="35" t="s">
        <v>533</v>
      </c>
      <c r="B1025" s="36">
        <v>904</v>
      </c>
      <c r="C1025" s="38">
        <v>7</v>
      </c>
      <c r="D1025" s="38">
        <v>7</v>
      </c>
      <c r="E1025" s="38" t="s">
        <v>315</v>
      </c>
      <c r="F1025" s="36"/>
      <c r="G1025" s="64">
        <f>G1026</f>
        <v>1395000</v>
      </c>
      <c r="H1025" s="64">
        <f t="shared" ref="H1025:I1025" si="299">H1026</f>
        <v>1395000</v>
      </c>
      <c r="I1025" s="64">
        <f t="shared" si="299"/>
        <v>1395000</v>
      </c>
    </row>
    <row r="1026" spans="1:9" ht="34.5" customHeight="1" x14ac:dyDescent="0.25">
      <c r="A1026" s="35" t="s">
        <v>316</v>
      </c>
      <c r="B1026" s="36">
        <v>904</v>
      </c>
      <c r="C1026" s="38">
        <v>7</v>
      </c>
      <c r="D1026" s="38">
        <v>7</v>
      </c>
      <c r="E1026" s="38" t="s">
        <v>317</v>
      </c>
      <c r="F1026" s="36"/>
      <c r="G1026" s="64">
        <f>G1027</f>
        <v>1395000</v>
      </c>
      <c r="H1026" s="64">
        <f t="shared" ref="H1026:I1029" si="300">H1027</f>
        <v>1395000</v>
      </c>
      <c r="I1026" s="65">
        <f t="shared" si="300"/>
        <v>1395000</v>
      </c>
    </row>
    <row r="1027" spans="1:9" ht="30.75" customHeight="1" x14ac:dyDescent="0.25">
      <c r="A1027" s="35" t="s">
        <v>318</v>
      </c>
      <c r="B1027" s="36">
        <v>904</v>
      </c>
      <c r="C1027" s="38">
        <v>7</v>
      </c>
      <c r="D1027" s="38">
        <v>7</v>
      </c>
      <c r="E1027" s="38" t="s">
        <v>319</v>
      </c>
      <c r="F1027" s="36"/>
      <c r="G1027" s="40">
        <f>G1028</f>
        <v>1395000</v>
      </c>
      <c r="H1027" s="40">
        <f t="shared" si="300"/>
        <v>1395000</v>
      </c>
      <c r="I1027" s="41">
        <f t="shared" si="300"/>
        <v>1395000</v>
      </c>
    </row>
    <row r="1028" spans="1:9" ht="32.25" customHeight="1" x14ac:dyDescent="0.25">
      <c r="A1028" s="35" t="s">
        <v>540</v>
      </c>
      <c r="B1028" s="36">
        <v>904</v>
      </c>
      <c r="C1028" s="38">
        <v>7</v>
      </c>
      <c r="D1028" s="38">
        <v>7</v>
      </c>
      <c r="E1028" s="38" t="s">
        <v>320</v>
      </c>
      <c r="F1028" s="36"/>
      <c r="G1028" s="40">
        <f>G1029</f>
        <v>1395000</v>
      </c>
      <c r="H1028" s="40">
        <f>H1029</f>
        <v>1395000</v>
      </c>
      <c r="I1028" s="41">
        <f>I1029</f>
        <v>1395000</v>
      </c>
    </row>
    <row r="1029" spans="1:9" ht="33" customHeight="1" x14ac:dyDescent="0.25">
      <c r="A1029" s="35" t="s">
        <v>27</v>
      </c>
      <c r="B1029" s="36">
        <v>904</v>
      </c>
      <c r="C1029" s="38">
        <v>7</v>
      </c>
      <c r="D1029" s="38">
        <v>7</v>
      </c>
      <c r="E1029" s="38" t="s">
        <v>320</v>
      </c>
      <c r="F1029" s="36">
        <v>100</v>
      </c>
      <c r="G1029" s="40">
        <f>G1030</f>
        <v>1395000</v>
      </c>
      <c r="H1029" s="40">
        <f t="shared" si="300"/>
        <v>1395000</v>
      </c>
      <c r="I1029" s="41">
        <f t="shared" si="300"/>
        <v>1395000</v>
      </c>
    </row>
    <row r="1030" spans="1:9" ht="20.25" customHeight="1" x14ac:dyDescent="0.25">
      <c r="A1030" s="35" t="s">
        <v>321</v>
      </c>
      <c r="B1030" s="36">
        <v>904</v>
      </c>
      <c r="C1030" s="38">
        <v>7</v>
      </c>
      <c r="D1030" s="38">
        <v>7</v>
      </c>
      <c r="E1030" s="38" t="s">
        <v>320</v>
      </c>
      <c r="F1030" s="36">
        <v>110</v>
      </c>
      <c r="G1030" s="40">
        <f>G1031+G1032</f>
        <v>1395000</v>
      </c>
      <c r="H1030" s="40">
        <f t="shared" ref="H1030:I1030" si="301">H1031+H1032</f>
        <v>1395000</v>
      </c>
      <c r="I1030" s="41">
        <f t="shared" si="301"/>
        <v>1395000</v>
      </c>
    </row>
    <row r="1031" spans="1:9" ht="20.25" customHeight="1" x14ac:dyDescent="0.25">
      <c r="A1031" s="35" t="s">
        <v>322</v>
      </c>
      <c r="B1031" s="36">
        <v>904</v>
      </c>
      <c r="C1031" s="38">
        <v>7</v>
      </c>
      <c r="D1031" s="38">
        <v>7</v>
      </c>
      <c r="E1031" s="38" t="s">
        <v>320</v>
      </c>
      <c r="F1031" s="36">
        <v>111</v>
      </c>
      <c r="G1031" s="40">
        <v>1071000</v>
      </c>
      <c r="H1031" s="40">
        <v>1071000</v>
      </c>
      <c r="I1031" s="41">
        <v>1071000</v>
      </c>
    </row>
    <row r="1032" spans="1:9" ht="34.5" customHeight="1" x14ac:dyDescent="0.25">
      <c r="A1032" s="35" t="s">
        <v>494</v>
      </c>
      <c r="B1032" s="36">
        <v>904</v>
      </c>
      <c r="C1032" s="38">
        <v>7</v>
      </c>
      <c r="D1032" s="38">
        <v>7</v>
      </c>
      <c r="E1032" s="38" t="s">
        <v>320</v>
      </c>
      <c r="F1032" s="36">
        <v>119</v>
      </c>
      <c r="G1032" s="40">
        <v>324000</v>
      </c>
      <c r="H1032" s="40">
        <v>324000</v>
      </c>
      <c r="I1032" s="41">
        <v>324000</v>
      </c>
    </row>
    <row r="1033" spans="1:9" ht="23.25" customHeight="1" x14ac:dyDescent="0.25">
      <c r="A1033" s="35" t="s">
        <v>541</v>
      </c>
      <c r="B1033" s="36">
        <v>904</v>
      </c>
      <c r="C1033" s="38">
        <v>7</v>
      </c>
      <c r="D1033" s="38">
        <v>9</v>
      </c>
      <c r="E1033" s="44"/>
      <c r="F1033" s="44"/>
      <c r="G1033" s="75">
        <f>G1034+G1056+G1063+G1094</f>
        <v>12351082</v>
      </c>
      <c r="H1033" s="75">
        <f t="shared" ref="H1033:I1033" si="302">H1034+H1056+H1063+H1094</f>
        <v>5329186</v>
      </c>
      <c r="I1033" s="75">
        <f t="shared" si="302"/>
        <v>5362957</v>
      </c>
    </row>
    <row r="1034" spans="1:9" ht="37.5" customHeight="1" x14ac:dyDescent="0.25">
      <c r="A1034" s="35" t="s">
        <v>480</v>
      </c>
      <c r="B1034" s="36">
        <v>904</v>
      </c>
      <c r="C1034" s="38">
        <v>7</v>
      </c>
      <c r="D1034" s="38">
        <v>9</v>
      </c>
      <c r="E1034" s="38" t="s">
        <v>481</v>
      </c>
      <c r="F1034" s="36"/>
      <c r="G1034" s="75">
        <f>G1035</f>
        <v>1997200</v>
      </c>
      <c r="H1034" s="64">
        <f t="shared" ref="H1034:I1034" si="303">H1035</f>
        <v>2257200</v>
      </c>
      <c r="I1034" s="65">
        <f t="shared" si="303"/>
        <v>1957200</v>
      </c>
    </row>
    <row r="1035" spans="1:9" ht="40.5" customHeight="1" x14ac:dyDescent="0.25">
      <c r="A1035" s="35" t="s">
        <v>542</v>
      </c>
      <c r="B1035" s="36">
        <v>904</v>
      </c>
      <c r="C1035" s="38">
        <v>7</v>
      </c>
      <c r="D1035" s="38">
        <v>9</v>
      </c>
      <c r="E1035" s="38" t="s">
        <v>511</v>
      </c>
      <c r="F1035" s="36"/>
      <c r="G1035" s="64">
        <f>G1036+G1046</f>
        <v>1997200</v>
      </c>
      <c r="H1035" s="64">
        <f>H1036+H1046</f>
        <v>2257200</v>
      </c>
      <c r="I1035" s="65">
        <f t="shared" ref="I1035" si="304">I1036+I1046</f>
        <v>1957200</v>
      </c>
    </row>
    <row r="1036" spans="1:9" ht="21" customHeight="1" x14ac:dyDescent="0.25">
      <c r="A1036" s="35" t="s">
        <v>543</v>
      </c>
      <c r="B1036" s="36">
        <v>904</v>
      </c>
      <c r="C1036" s="38">
        <v>7</v>
      </c>
      <c r="D1036" s="38">
        <v>9</v>
      </c>
      <c r="E1036" s="38" t="s">
        <v>544</v>
      </c>
      <c r="F1036" s="36"/>
      <c r="G1036" s="40">
        <f t="shared" ref="G1036:H1042" si="305">G1037</f>
        <v>1517200</v>
      </c>
      <c r="H1036" s="40">
        <f t="shared" si="305"/>
        <v>1777200</v>
      </c>
      <c r="I1036" s="41">
        <f>I1037</f>
        <v>1477200</v>
      </c>
    </row>
    <row r="1037" spans="1:9" ht="52.5" customHeight="1" x14ac:dyDescent="0.25">
      <c r="A1037" s="35" t="s">
        <v>168</v>
      </c>
      <c r="B1037" s="36">
        <v>904</v>
      </c>
      <c r="C1037" s="38">
        <v>7</v>
      </c>
      <c r="D1037" s="38">
        <v>9</v>
      </c>
      <c r="E1037" s="38" t="s">
        <v>545</v>
      </c>
      <c r="F1037" s="36"/>
      <c r="G1037" s="40">
        <f>G1038+G1041+G1044</f>
        <v>1517200</v>
      </c>
      <c r="H1037" s="40">
        <f t="shared" ref="H1037:I1037" si="306">H1038+H1041+H1044</f>
        <v>1777200</v>
      </c>
      <c r="I1037" s="41">
        <f t="shared" si="306"/>
        <v>1477200</v>
      </c>
    </row>
    <row r="1038" spans="1:9" ht="52.5" customHeight="1" x14ac:dyDescent="0.25">
      <c r="A1038" s="35" t="s">
        <v>546</v>
      </c>
      <c r="B1038" s="36">
        <v>904</v>
      </c>
      <c r="C1038" s="38">
        <v>7</v>
      </c>
      <c r="D1038" s="38">
        <v>9</v>
      </c>
      <c r="E1038" s="38" t="s">
        <v>545</v>
      </c>
      <c r="F1038" s="36">
        <v>100</v>
      </c>
      <c r="G1038" s="40">
        <f>G1039</f>
        <v>363200</v>
      </c>
      <c r="H1038" s="40">
        <f>H1039</f>
        <v>381200</v>
      </c>
      <c r="I1038" s="41">
        <f t="shared" ref="H1038:I1039" si="307">I1039</f>
        <v>381200</v>
      </c>
    </row>
    <row r="1039" spans="1:9" ht="18.75" customHeight="1" x14ac:dyDescent="0.25">
      <c r="A1039" s="35" t="s">
        <v>547</v>
      </c>
      <c r="B1039" s="36">
        <v>904</v>
      </c>
      <c r="C1039" s="38">
        <v>7</v>
      </c>
      <c r="D1039" s="38">
        <v>9</v>
      </c>
      <c r="E1039" s="38" t="s">
        <v>545</v>
      </c>
      <c r="F1039" s="36">
        <v>110</v>
      </c>
      <c r="G1039" s="40">
        <f>G1040</f>
        <v>363200</v>
      </c>
      <c r="H1039" s="40">
        <f>H1040</f>
        <v>381200</v>
      </c>
      <c r="I1039" s="41">
        <f t="shared" si="307"/>
        <v>381200</v>
      </c>
    </row>
    <row r="1040" spans="1:9" ht="22.5" customHeight="1" x14ac:dyDescent="0.25">
      <c r="A1040" s="35" t="s">
        <v>548</v>
      </c>
      <c r="B1040" s="36">
        <v>904</v>
      </c>
      <c r="C1040" s="38">
        <v>7</v>
      </c>
      <c r="D1040" s="38">
        <v>9</v>
      </c>
      <c r="E1040" s="38" t="s">
        <v>545</v>
      </c>
      <c r="F1040" s="36">
        <v>112</v>
      </c>
      <c r="G1040" s="40">
        <v>363200</v>
      </c>
      <c r="H1040" s="40">
        <v>381200</v>
      </c>
      <c r="I1040" s="41">
        <v>381200</v>
      </c>
    </row>
    <row r="1041" spans="1:9" ht="52.5" customHeight="1" x14ac:dyDescent="0.25">
      <c r="A1041" s="35" t="s">
        <v>35</v>
      </c>
      <c r="B1041" s="36">
        <v>904</v>
      </c>
      <c r="C1041" s="38">
        <v>7</v>
      </c>
      <c r="D1041" s="38">
        <v>9</v>
      </c>
      <c r="E1041" s="38" t="s">
        <v>545</v>
      </c>
      <c r="F1041" s="36">
        <v>200</v>
      </c>
      <c r="G1041" s="40">
        <f t="shared" si="305"/>
        <v>674000</v>
      </c>
      <c r="H1041" s="40">
        <f>H1042</f>
        <v>916000</v>
      </c>
      <c r="I1041" s="41">
        <f>I1042</f>
        <v>616000</v>
      </c>
    </row>
    <row r="1042" spans="1:9" ht="35.25" customHeight="1" x14ac:dyDescent="0.25">
      <c r="A1042" s="35" t="s">
        <v>27</v>
      </c>
      <c r="B1042" s="36">
        <v>904</v>
      </c>
      <c r="C1042" s="38">
        <v>7</v>
      </c>
      <c r="D1042" s="38">
        <v>9</v>
      </c>
      <c r="E1042" s="38" t="s">
        <v>545</v>
      </c>
      <c r="F1042" s="36">
        <v>240</v>
      </c>
      <c r="G1042" s="40">
        <f t="shared" si="305"/>
        <v>674000</v>
      </c>
      <c r="H1042" s="40">
        <f>H1043</f>
        <v>916000</v>
      </c>
      <c r="I1042" s="41">
        <f>I1043</f>
        <v>616000</v>
      </c>
    </row>
    <row r="1043" spans="1:9" ht="20.25" customHeight="1" x14ac:dyDescent="0.25">
      <c r="A1043" s="35" t="s">
        <v>66</v>
      </c>
      <c r="B1043" s="36">
        <v>904</v>
      </c>
      <c r="C1043" s="38">
        <v>7</v>
      </c>
      <c r="D1043" s="38">
        <v>9</v>
      </c>
      <c r="E1043" s="38" t="s">
        <v>545</v>
      </c>
      <c r="F1043" s="36">
        <v>244</v>
      </c>
      <c r="G1043" s="40">
        <v>674000</v>
      </c>
      <c r="H1043" s="40">
        <v>916000</v>
      </c>
      <c r="I1043" s="41">
        <v>616000</v>
      </c>
    </row>
    <row r="1044" spans="1:9" ht="20.25" customHeight="1" x14ac:dyDescent="0.25">
      <c r="A1044" s="35" t="s">
        <v>344</v>
      </c>
      <c r="B1044" s="36">
        <v>904</v>
      </c>
      <c r="C1044" s="38">
        <v>7</v>
      </c>
      <c r="D1044" s="38">
        <v>9</v>
      </c>
      <c r="E1044" s="38" t="s">
        <v>545</v>
      </c>
      <c r="F1044" s="36">
        <v>300</v>
      </c>
      <c r="G1044" s="40">
        <f>G1045</f>
        <v>480000</v>
      </c>
      <c r="H1044" s="40">
        <f>H1045</f>
        <v>480000</v>
      </c>
      <c r="I1044" s="41">
        <f>I1045</f>
        <v>480000</v>
      </c>
    </row>
    <row r="1045" spans="1:9" ht="19.5" customHeight="1" x14ac:dyDescent="0.25">
      <c r="A1045" s="35" t="s">
        <v>345</v>
      </c>
      <c r="B1045" s="36">
        <v>904</v>
      </c>
      <c r="C1045" s="38">
        <v>7</v>
      </c>
      <c r="D1045" s="38">
        <v>9</v>
      </c>
      <c r="E1045" s="38" t="s">
        <v>545</v>
      </c>
      <c r="F1045" s="36">
        <v>350</v>
      </c>
      <c r="G1045" s="40">
        <v>480000</v>
      </c>
      <c r="H1045" s="40">
        <v>480000</v>
      </c>
      <c r="I1045" s="41">
        <v>480000</v>
      </c>
    </row>
    <row r="1046" spans="1:9" ht="35.25" customHeight="1" x14ac:dyDescent="0.25">
      <c r="A1046" s="35" t="s">
        <v>549</v>
      </c>
      <c r="B1046" s="36">
        <v>904</v>
      </c>
      <c r="C1046" s="38">
        <v>7</v>
      </c>
      <c r="D1046" s="38">
        <v>9</v>
      </c>
      <c r="E1046" s="38" t="s">
        <v>550</v>
      </c>
      <c r="F1046" s="36"/>
      <c r="G1046" s="40">
        <f>G1047</f>
        <v>480000</v>
      </c>
      <c r="H1046" s="40">
        <f t="shared" ref="H1046:I1051" si="308">H1047</f>
        <v>480000</v>
      </c>
      <c r="I1046" s="41">
        <f t="shared" si="308"/>
        <v>480000</v>
      </c>
    </row>
    <row r="1047" spans="1:9" ht="52.5" customHeight="1" x14ac:dyDescent="0.25">
      <c r="A1047" s="35" t="s">
        <v>331</v>
      </c>
      <c r="B1047" s="36">
        <v>904</v>
      </c>
      <c r="C1047" s="38">
        <v>7</v>
      </c>
      <c r="D1047" s="38">
        <v>9</v>
      </c>
      <c r="E1047" s="38" t="s">
        <v>551</v>
      </c>
      <c r="F1047" s="36"/>
      <c r="G1047" s="40">
        <f>G1048+G1051+G1054</f>
        <v>480000</v>
      </c>
      <c r="H1047" s="40">
        <f t="shared" ref="H1047:I1047" si="309">H1048+H1051+H1054</f>
        <v>480000</v>
      </c>
      <c r="I1047" s="40">
        <f t="shared" si="309"/>
        <v>480000</v>
      </c>
    </row>
    <row r="1048" spans="1:9" ht="52.5" customHeight="1" x14ac:dyDescent="0.25">
      <c r="A1048" s="35" t="s">
        <v>678</v>
      </c>
      <c r="B1048" s="36">
        <v>904</v>
      </c>
      <c r="C1048" s="38">
        <v>7</v>
      </c>
      <c r="D1048" s="38">
        <v>9</v>
      </c>
      <c r="E1048" s="38" t="s">
        <v>551</v>
      </c>
      <c r="F1048" s="36">
        <v>100</v>
      </c>
      <c r="G1048" s="40">
        <f>G1049</f>
        <v>80000</v>
      </c>
      <c r="H1048" s="40">
        <f t="shared" ref="H1048:I1049" si="310">H1049</f>
        <v>80000</v>
      </c>
      <c r="I1048" s="40">
        <f t="shared" si="310"/>
        <v>80000</v>
      </c>
    </row>
    <row r="1049" spans="1:9" ht="20.25" customHeight="1" x14ac:dyDescent="0.25">
      <c r="A1049" s="35" t="s">
        <v>677</v>
      </c>
      <c r="B1049" s="36">
        <v>904</v>
      </c>
      <c r="C1049" s="38">
        <v>7</v>
      </c>
      <c r="D1049" s="38">
        <v>9</v>
      </c>
      <c r="E1049" s="38" t="s">
        <v>551</v>
      </c>
      <c r="F1049" s="36">
        <v>110</v>
      </c>
      <c r="G1049" s="40">
        <f>G1050</f>
        <v>80000</v>
      </c>
      <c r="H1049" s="40">
        <f t="shared" si="310"/>
        <v>80000</v>
      </c>
      <c r="I1049" s="40">
        <f t="shared" si="310"/>
        <v>80000</v>
      </c>
    </row>
    <row r="1050" spans="1:9" ht="21" customHeight="1" x14ac:dyDescent="0.25">
      <c r="A1050" s="35" t="s">
        <v>686</v>
      </c>
      <c r="B1050" s="36">
        <v>904</v>
      </c>
      <c r="C1050" s="38">
        <v>7</v>
      </c>
      <c r="D1050" s="38">
        <v>9</v>
      </c>
      <c r="E1050" s="38" t="s">
        <v>551</v>
      </c>
      <c r="F1050" s="36">
        <v>112</v>
      </c>
      <c r="G1050" s="40">
        <v>80000</v>
      </c>
      <c r="H1050" s="40">
        <v>80000</v>
      </c>
      <c r="I1050" s="41">
        <v>80000</v>
      </c>
    </row>
    <row r="1051" spans="1:9" ht="19.5" customHeight="1" x14ac:dyDescent="0.25">
      <c r="A1051" s="35" t="s">
        <v>112</v>
      </c>
      <c r="B1051" s="36">
        <v>904</v>
      </c>
      <c r="C1051" s="38">
        <v>7</v>
      </c>
      <c r="D1051" s="38">
        <v>9</v>
      </c>
      <c r="E1051" s="38" t="s">
        <v>551</v>
      </c>
      <c r="F1051" s="36">
        <v>200</v>
      </c>
      <c r="G1051" s="40">
        <f>G1052</f>
        <v>200000</v>
      </c>
      <c r="H1051" s="40">
        <f t="shared" si="308"/>
        <v>200000</v>
      </c>
      <c r="I1051" s="41">
        <f t="shared" si="308"/>
        <v>200000</v>
      </c>
    </row>
    <row r="1052" spans="1:9" ht="36.75" customHeight="1" x14ac:dyDescent="0.25">
      <c r="A1052" s="35" t="s">
        <v>27</v>
      </c>
      <c r="B1052" s="36">
        <v>904</v>
      </c>
      <c r="C1052" s="38">
        <v>7</v>
      </c>
      <c r="D1052" s="38">
        <v>9</v>
      </c>
      <c r="E1052" s="38" t="s">
        <v>551</v>
      </c>
      <c r="F1052" s="36">
        <v>240</v>
      </c>
      <c r="G1052" s="40">
        <f>G1053</f>
        <v>200000</v>
      </c>
      <c r="H1052" s="40">
        <f>H1053</f>
        <v>200000</v>
      </c>
      <c r="I1052" s="41">
        <f>I1053</f>
        <v>200000</v>
      </c>
    </row>
    <row r="1053" spans="1:9" ht="21" customHeight="1" x14ac:dyDescent="0.25">
      <c r="A1053" s="35" t="s">
        <v>66</v>
      </c>
      <c r="B1053" s="36">
        <v>904</v>
      </c>
      <c r="C1053" s="38">
        <v>7</v>
      </c>
      <c r="D1053" s="38">
        <v>9</v>
      </c>
      <c r="E1053" s="38" t="s">
        <v>551</v>
      </c>
      <c r="F1053" s="36">
        <v>244</v>
      </c>
      <c r="G1053" s="40">
        <v>200000</v>
      </c>
      <c r="H1053" s="40">
        <v>200000</v>
      </c>
      <c r="I1053" s="41">
        <v>200000</v>
      </c>
    </row>
    <row r="1054" spans="1:9" ht="22.5" customHeight="1" x14ac:dyDescent="0.25">
      <c r="A1054" s="35" t="s">
        <v>344</v>
      </c>
      <c r="B1054" s="36">
        <v>904</v>
      </c>
      <c r="C1054" s="38">
        <v>7</v>
      </c>
      <c r="D1054" s="38">
        <v>9</v>
      </c>
      <c r="E1054" s="38" t="s">
        <v>551</v>
      </c>
      <c r="F1054" s="36">
        <v>300</v>
      </c>
      <c r="G1054" s="40">
        <f>G1055</f>
        <v>200000</v>
      </c>
      <c r="H1054" s="40">
        <f t="shared" ref="H1054:I1054" si="311">H1055</f>
        <v>200000</v>
      </c>
      <c r="I1054" s="41">
        <f t="shared" si="311"/>
        <v>200000</v>
      </c>
    </row>
    <row r="1055" spans="1:9" ht="18.75" customHeight="1" x14ac:dyDescent="0.25">
      <c r="A1055" s="35" t="s">
        <v>345</v>
      </c>
      <c r="B1055" s="36">
        <v>904</v>
      </c>
      <c r="C1055" s="38">
        <v>7</v>
      </c>
      <c r="D1055" s="38">
        <v>9</v>
      </c>
      <c r="E1055" s="38" t="s">
        <v>551</v>
      </c>
      <c r="F1055" s="36">
        <v>350</v>
      </c>
      <c r="G1055" s="40">
        <v>200000</v>
      </c>
      <c r="H1055" s="40">
        <v>200000</v>
      </c>
      <c r="I1055" s="41">
        <v>200000</v>
      </c>
    </row>
    <row r="1056" spans="1:9" ht="68.25" customHeight="1" x14ac:dyDescent="0.25">
      <c r="A1056" s="35" t="s">
        <v>328</v>
      </c>
      <c r="B1056" s="36">
        <v>904</v>
      </c>
      <c r="C1056" s="38">
        <v>7</v>
      </c>
      <c r="D1056" s="38">
        <v>9</v>
      </c>
      <c r="E1056" s="38" t="s">
        <v>163</v>
      </c>
      <c r="F1056" s="36"/>
      <c r="G1056" s="40">
        <f t="shared" ref="G1056:I1061" si="312">G1057</f>
        <v>8020388</v>
      </c>
      <c r="H1056" s="40">
        <f t="shared" si="312"/>
        <v>1429646</v>
      </c>
      <c r="I1056" s="41">
        <f t="shared" si="312"/>
        <v>1263417</v>
      </c>
    </row>
    <row r="1057" spans="1:9" ht="36.75" customHeight="1" x14ac:dyDescent="0.25">
      <c r="A1057" s="35" t="s">
        <v>329</v>
      </c>
      <c r="B1057" s="36">
        <v>904</v>
      </c>
      <c r="C1057" s="38">
        <v>7</v>
      </c>
      <c r="D1057" s="38">
        <v>9</v>
      </c>
      <c r="E1057" s="38" t="s">
        <v>184</v>
      </c>
      <c r="F1057" s="36"/>
      <c r="G1057" s="40">
        <f t="shared" si="312"/>
        <v>8020388</v>
      </c>
      <c r="H1057" s="40">
        <f t="shared" si="312"/>
        <v>1429646</v>
      </c>
      <c r="I1057" s="41">
        <f t="shared" si="312"/>
        <v>1263417</v>
      </c>
    </row>
    <row r="1058" spans="1:9" ht="52.5" customHeight="1" x14ac:dyDescent="0.25">
      <c r="A1058" s="35" t="s">
        <v>185</v>
      </c>
      <c r="B1058" s="36">
        <v>904</v>
      </c>
      <c r="C1058" s="38">
        <v>7</v>
      </c>
      <c r="D1058" s="38">
        <v>9</v>
      </c>
      <c r="E1058" s="38" t="s">
        <v>186</v>
      </c>
      <c r="F1058" s="36"/>
      <c r="G1058" s="40">
        <f t="shared" si="312"/>
        <v>8020388</v>
      </c>
      <c r="H1058" s="40">
        <f t="shared" si="312"/>
        <v>1429646</v>
      </c>
      <c r="I1058" s="41">
        <f t="shared" si="312"/>
        <v>1263417</v>
      </c>
    </row>
    <row r="1059" spans="1:9" ht="52.5" customHeight="1" x14ac:dyDescent="0.25">
      <c r="A1059" s="35" t="s">
        <v>331</v>
      </c>
      <c r="B1059" s="36">
        <v>904</v>
      </c>
      <c r="C1059" s="38">
        <v>7</v>
      </c>
      <c r="D1059" s="38">
        <v>9</v>
      </c>
      <c r="E1059" s="38" t="s">
        <v>187</v>
      </c>
      <c r="F1059" s="36"/>
      <c r="G1059" s="40">
        <f t="shared" si="312"/>
        <v>8020388</v>
      </c>
      <c r="H1059" s="40">
        <f t="shared" si="312"/>
        <v>1429646</v>
      </c>
      <c r="I1059" s="41">
        <f t="shared" si="312"/>
        <v>1263417</v>
      </c>
    </row>
    <row r="1060" spans="1:9" ht="20.25" customHeight="1" x14ac:dyDescent="0.25">
      <c r="A1060" s="35" t="s">
        <v>112</v>
      </c>
      <c r="B1060" s="36">
        <v>904</v>
      </c>
      <c r="C1060" s="38">
        <v>7</v>
      </c>
      <c r="D1060" s="38">
        <v>9</v>
      </c>
      <c r="E1060" s="38" t="s">
        <v>187</v>
      </c>
      <c r="F1060" s="36">
        <v>200</v>
      </c>
      <c r="G1060" s="40">
        <f t="shared" si="312"/>
        <v>8020388</v>
      </c>
      <c r="H1060" s="40">
        <f t="shared" si="312"/>
        <v>1429646</v>
      </c>
      <c r="I1060" s="41">
        <f t="shared" si="312"/>
        <v>1263417</v>
      </c>
    </row>
    <row r="1061" spans="1:9" ht="33.75" customHeight="1" x14ac:dyDescent="0.25">
      <c r="A1061" s="35" t="s">
        <v>27</v>
      </c>
      <c r="B1061" s="36">
        <v>904</v>
      </c>
      <c r="C1061" s="38">
        <v>7</v>
      </c>
      <c r="D1061" s="38">
        <v>9</v>
      </c>
      <c r="E1061" s="38" t="s">
        <v>187</v>
      </c>
      <c r="F1061" s="36">
        <v>240</v>
      </c>
      <c r="G1061" s="40">
        <f>G1062</f>
        <v>8020388</v>
      </c>
      <c r="H1061" s="40">
        <f t="shared" si="312"/>
        <v>1429646</v>
      </c>
      <c r="I1061" s="41">
        <f t="shared" si="312"/>
        <v>1263417</v>
      </c>
    </row>
    <row r="1062" spans="1:9" ht="21.75" customHeight="1" x14ac:dyDescent="0.25">
      <c r="A1062" s="35" t="s">
        <v>57</v>
      </c>
      <c r="B1062" s="36">
        <v>904</v>
      </c>
      <c r="C1062" s="38">
        <v>7</v>
      </c>
      <c r="D1062" s="38">
        <v>9</v>
      </c>
      <c r="E1062" s="38" t="s">
        <v>187</v>
      </c>
      <c r="F1062" s="36">
        <v>244</v>
      </c>
      <c r="G1062" s="24">
        <v>8020388</v>
      </c>
      <c r="H1062" s="40">
        <v>1429646</v>
      </c>
      <c r="I1062" s="41">
        <v>1263417</v>
      </c>
    </row>
    <row r="1063" spans="1:9" ht="52.5" customHeight="1" x14ac:dyDescent="0.25">
      <c r="A1063" s="35" t="s">
        <v>552</v>
      </c>
      <c r="B1063" s="36">
        <v>904</v>
      </c>
      <c r="C1063" s="38">
        <v>7</v>
      </c>
      <c r="D1063" s="38">
        <v>9</v>
      </c>
      <c r="E1063" s="38" t="s">
        <v>315</v>
      </c>
      <c r="F1063" s="36"/>
      <c r="G1063" s="40">
        <f>G1064+G1075</f>
        <v>2333494</v>
      </c>
      <c r="H1063" s="40">
        <f t="shared" ref="H1063:I1063" si="313">H1064+H1075</f>
        <v>1642340</v>
      </c>
      <c r="I1063" s="41">
        <f t="shared" si="313"/>
        <v>2142340</v>
      </c>
    </row>
    <row r="1064" spans="1:9" ht="35.25" customHeight="1" x14ac:dyDescent="0.25">
      <c r="A1064" s="35" t="s">
        <v>458</v>
      </c>
      <c r="B1064" s="36">
        <v>904</v>
      </c>
      <c r="C1064" s="38">
        <v>7</v>
      </c>
      <c r="D1064" s="38">
        <v>9</v>
      </c>
      <c r="E1064" s="38" t="s">
        <v>391</v>
      </c>
      <c r="F1064" s="36"/>
      <c r="G1064" s="40">
        <f>G1065+G1070</f>
        <v>700000</v>
      </c>
      <c r="H1064" s="40">
        <f t="shared" ref="H1064:I1064" si="314">H1065+H1070</f>
        <v>700000</v>
      </c>
      <c r="I1064" s="41">
        <f t="shared" si="314"/>
        <v>1200000</v>
      </c>
    </row>
    <row r="1065" spans="1:9" ht="41.25" hidden="1" customHeight="1" x14ac:dyDescent="0.25">
      <c r="A1065" s="35" t="s">
        <v>553</v>
      </c>
      <c r="B1065" s="36">
        <v>904</v>
      </c>
      <c r="C1065" s="38">
        <v>7</v>
      </c>
      <c r="D1065" s="38">
        <v>9</v>
      </c>
      <c r="E1065" s="38" t="s">
        <v>554</v>
      </c>
      <c r="F1065" s="36"/>
      <c r="G1065" s="40">
        <f>G1066</f>
        <v>0</v>
      </c>
      <c r="H1065" s="40">
        <f t="shared" ref="H1065:I1068" si="315">H1066</f>
        <v>0</v>
      </c>
      <c r="I1065" s="41">
        <f t="shared" si="315"/>
        <v>0</v>
      </c>
    </row>
    <row r="1066" spans="1:9" ht="52.5" hidden="1" customHeight="1" x14ac:dyDescent="0.25">
      <c r="A1066" s="35" t="s">
        <v>168</v>
      </c>
      <c r="B1066" s="36">
        <v>904</v>
      </c>
      <c r="C1066" s="38">
        <v>7</v>
      </c>
      <c r="D1066" s="38">
        <v>9</v>
      </c>
      <c r="E1066" s="38" t="s">
        <v>555</v>
      </c>
      <c r="F1066" s="36"/>
      <c r="G1066" s="40">
        <f>G1067</f>
        <v>0</v>
      </c>
      <c r="H1066" s="40">
        <f t="shared" si="315"/>
        <v>0</v>
      </c>
      <c r="I1066" s="41">
        <f t="shared" si="315"/>
        <v>0</v>
      </c>
    </row>
    <row r="1067" spans="1:9" ht="24.75" hidden="1" customHeight="1" x14ac:dyDescent="0.25">
      <c r="A1067" s="35" t="s">
        <v>112</v>
      </c>
      <c r="B1067" s="36">
        <v>904</v>
      </c>
      <c r="C1067" s="38">
        <v>7</v>
      </c>
      <c r="D1067" s="38">
        <v>9</v>
      </c>
      <c r="E1067" s="38" t="s">
        <v>555</v>
      </c>
      <c r="F1067" s="36">
        <v>200</v>
      </c>
      <c r="G1067" s="40">
        <f>G1068</f>
        <v>0</v>
      </c>
      <c r="H1067" s="40">
        <f t="shared" si="315"/>
        <v>0</v>
      </c>
      <c r="I1067" s="41">
        <f t="shared" si="315"/>
        <v>0</v>
      </c>
    </row>
    <row r="1068" spans="1:9" ht="36.75" hidden="1" customHeight="1" x14ac:dyDescent="0.25">
      <c r="A1068" s="35" t="s">
        <v>27</v>
      </c>
      <c r="B1068" s="36">
        <v>904</v>
      </c>
      <c r="C1068" s="38">
        <v>7</v>
      </c>
      <c r="D1068" s="38">
        <v>9</v>
      </c>
      <c r="E1068" s="38" t="s">
        <v>555</v>
      </c>
      <c r="F1068" s="36">
        <v>240</v>
      </c>
      <c r="G1068" s="40">
        <f>G1069</f>
        <v>0</v>
      </c>
      <c r="H1068" s="40">
        <f t="shared" si="315"/>
        <v>0</v>
      </c>
      <c r="I1068" s="41">
        <f t="shared" si="315"/>
        <v>0</v>
      </c>
    </row>
    <row r="1069" spans="1:9" ht="24" hidden="1" customHeight="1" x14ac:dyDescent="0.25">
      <c r="A1069" s="35" t="s">
        <v>66</v>
      </c>
      <c r="B1069" s="36">
        <v>904</v>
      </c>
      <c r="C1069" s="38">
        <v>7</v>
      </c>
      <c r="D1069" s="38">
        <v>9</v>
      </c>
      <c r="E1069" s="38" t="s">
        <v>555</v>
      </c>
      <c r="F1069" s="36">
        <v>244</v>
      </c>
      <c r="G1069" s="40">
        <v>0</v>
      </c>
      <c r="H1069" s="40">
        <v>0</v>
      </c>
      <c r="I1069" s="41">
        <v>0</v>
      </c>
    </row>
    <row r="1070" spans="1:9" ht="52.5" customHeight="1" x14ac:dyDescent="0.25">
      <c r="A1070" s="35" t="s">
        <v>556</v>
      </c>
      <c r="B1070" s="36">
        <v>904</v>
      </c>
      <c r="C1070" s="38">
        <v>7</v>
      </c>
      <c r="D1070" s="38">
        <v>9</v>
      </c>
      <c r="E1070" s="38" t="s">
        <v>392</v>
      </c>
      <c r="F1070" s="36"/>
      <c r="G1070" s="40">
        <f>G1071</f>
        <v>700000</v>
      </c>
      <c r="H1070" s="40">
        <f t="shared" ref="H1070:I1073" si="316">H1071</f>
        <v>700000</v>
      </c>
      <c r="I1070" s="41">
        <f t="shared" si="316"/>
        <v>1200000</v>
      </c>
    </row>
    <row r="1071" spans="1:9" ht="52.5" customHeight="1" x14ac:dyDescent="0.25">
      <c r="A1071" s="35" t="s">
        <v>168</v>
      </c>
      <c r="B1071" s="36">
        <v>904</v>
      </c>
      <c r="C1071" s="38">
        <v>7</v>
      </c>
      <c r="D1071" s="38">
        <v>9</v>
      </c>
      <c r="E1071" s="38" t="s">
        <v>393</v>
      </c>
      <c r="F1071" s="36"/>
      <c r="G1071" s="40">
        <f>G1072</f>
        <v>700000</v>
      </c>
      <c r="H1071" s="40">
        <f t="shared" si="316"/>
        <v>700000</v>
      </c>
      <c r="I1071" s="41">
        <f t="shared" si="316"/>
        <v>1200000</v>
      </c>
    </row>
    <row r="1072" spans="1:9" ht="18" customHeight="1" x14ac:dyDescent="0.25">
      <c r="A1072" s="35" t="s">
        <v>112</v>
      </c>
      <c r="B1072" s="36">
        <v>904</v>
      </c>
      <c r="C1072" s="38">
        <v>7</v>
      </c>
      <c r="D1072" s="38">
        <v>9</v>
      </c>
      <c r="E1072" s="38" t="s">
        <v>393</v>
      </c>
      <c r="F1072" s="36">
        <v>200</v>
      </c>
      <c r="G1072" s="40">
        <f>G1073</f>
        <v>700000</v>
      </c>
      <c r="H1072" s="40">
        <f t="shared" si="316"/>
        <v>700000</v>
      </c>
      <c r="I1072" s="41">
        <f t="shared" si="316"/>
        <v>1200000</v>
      </c>
    </row>
    <row r="1073" spans="1:9" ht="33.75" customHeight="1" x14ac:dyDescent="0.25">
      <c r="A1073" s="35" t="s">
        <v>27</v>
      </c>
      <c r="B1073" s="36">
        <v>904</v>
      </c>
      <c r="C1073" s="38">
        <v>7</v>
      </c>
      <c r="D1073" s="38">
        <v>9</v>
      </c>
      <c r="E1073" s="38" t="s">
        <v>393</v>
      </c>
      <c r="F1073" s="36">
        <v>240</v>
      </c>
      <c r="G1073" s="40">
        <f>G1074</f>
        <v>700000</v>
      </c>
      <c r="H1073" s="40">
        <f t="shared" si="316"/>
        <v>700000</v>
      </c>
      <c r="I1073" s="41">
        <f t="shared" si="316"/>
        <v>1200000</v>
      </c>
    </row>
    <row r="1074" spans="1:9" ht="20.25" customHeight="1" x14ac:dyDescent="0.25">
      <c r="A1074" s="35" t="s">
        <v>66</v>
      </c>
      <c r="B1074" s="36">
        <v>904</v>
      </c>
      <c r="C1074" s="38">
        <v>7</v>
      </c>
      <c r="D1074" s="38">
        <v>9</v>
      </c>
      <c r="E1074" s="38" t="s">
        <v>393</v>
      </c>
      <c r="F1074" s="36">
        <v>244</v>
      </c>
      <c r="G1074" s="40">
        <v>700000</v>
      </c>
      <c r="H1074" s="40">
        <v>700000</v>
      </c>
      <c r="I1074" s="41">
        <v>1200000</v>
      </c>
    </row>
    <row r="1075" spans="1:9" ht="35.25" customHeight="1" x14ac:dyDescent="0.25">
      <c r="A1075" s="35" t="s">
        <v>316</v>
      </c>
      <c r="B1075" s="36">
        <v>904</v>
      </c>
      <c r="C1075" s="38">
        <v>7</v>
      </c>
      <c r="D1075" s="38">
        <v>9</v>
      </c>
      <c r="E1075" s="38" t="s">
        <v>317</v>
      </c>
      <c r="F1075" s="36"/>
      <c r="G1075" s="64">
        <f>G1076+G1089</f>
        <v>1633494</v>
      </c>
      <c r="H1075" s="64">
        <f>H1076+H1089</f>
        <v>942340</v>
      </c>
      <c r="I1075" s="65">
        <f>I1076+I1089</f>
        <v>942340</v>
      </c>
    </row>
    <row r="1076" spans="1:9" ht="52.5" customHeight="1" x14ac:dyDescent="0.25">
      <c r="A1076" s="35" t="s">
        <v>642</v>
      </c>
      <c r="B1076" s="36">
        <v>904</v>
      </c>
      <c r="C1076" s="38">
        <v>7</v>
      </c>
      <c r="D1076" s="38">
        <v>9</v>
      </c>
      <c r="E1076" s="38" t="s">
        <v>534</v>
      </c>
      <c r="F1076" s="36"/>
      <c r="G1076" s="64">
        <f>G1077+G1081+G1085</f>
        <v>1503494</v>
      </c>
      <c r="H1076" s="64">
        <f>H1077+H1081+H1085</f>
        <v>807340</v>
      </c>
      <c r="I1076" s="65">
        <f>I1077+I1081+I1085</f>
        <v>807340</v>
      </c>
    </row>
    <row r="1077" spans="1:9" ht="52.5" customHeight="1" x14ac:dyDescent="0.25">
      <c r="A1077" s="35" t="s">
        <v>168</v>
      </c>
      <c r="B1077" s="36">
        <v>904</v>
      </c>
      <c r="C1077" s="38">
        <v>7</v>
      </c>
      <c r="D1077" s="38">
        <v>9</v>
      </c>
      <c r="E1077" s="38" t="s">
        <v>535</v>
      </c>
      <c r="F1077" s="36"/>
      <c r="G1077" s="40">
        <f>G1078</f>
        <v>836500</v>
      </c>
      <c r="H1077" s="40">
        <f t="shared" ref="H1077:I1079" si="317">H1078</f>
        <v>807340</v>
      </c>
      <c r="I1077" s="41">
        <f t="shared" si="317"/>
        <v>807340</v>
      </c>
    </row>
    <row r="1078" spans="1:9" ht="21" customHeight="1" x14ac:dyDescent="0.25">
      <c r="A1078" s="35" t="s">
        <v>112</v>
      </c>
      <c r="B1078" s="36">
        <v>904</v>
      </c>
      <c r="C1078" s="38">
        <v>7</v>
      </c>
      <c r="D1078" s="38">
        <v>9</v>
      </c>
      <c r="E1078" s="38" t="s">
        <v>535</v>
      </c>
      <c r="F1078" s="36">
        <v>200</v>
      </c>
      <c r="G1078" s="40">
        <f>G1079</f>
        <v>836500</v>
      </c>
      <c r="H1078" s="40">
        <f t="shared" si="317"/>
        <v>807340</v>
      </c>
      <c r="I1078" s="41">
        <f t="shared" si="317"/>
        <v>807340</v>
      </c>
    </row>
    <row r="1079" spans="1:9" ht="31.5" customHeight="1" x14ac:dyDescent="0.25">
      <c r="A1079" s="35" t="s">
        <v>27</v>
      </c>
      <c r="B1079" s="36">
        <v>904</v>
      </c>
      <c r="C1079" s="38">
        <v>7</v>
      </c>
      <c r="D1079" s="38">
        <v>9</v>
      </c>
      <c r="E1079" s="38" t="s">
        <v>535</v>
      </c>
      <c r="F1079" s="36">
        <v>240</v>
      </c>
      <c r="G1079" s="40">
        <f>G1080</f>
        <v>836500</v>
      </c>
      <c r="H1079" s="40">
        <f t="shared" si="317"/>
        <v>807340</v>
      </c>
      <c r="I1079" s="41">
        <f t="shared" si="317"/>
        <v>807340</v>
      </c>
    </row>
    <row r="1080" spans="1:9" ht="21.75" customHeight="1" x14ac:dyDescent="0.25">
      <c r="A1080" s="35" t="s">
        <v>66</v>
      </c>
      <c r="B1080" s="36">
        <v>904</v>
      </c>
      <c r="C1080" s="38">
        <v>7</v>
      </c>
      <c r="D1080" s="38">
        <v>9</v>
      </c>
      <c r="E1080" s="38" t="s">
        <v>535</v>
      </c>
      <c r="F1080" s="36">
        <v>244</v>
      </c>
      <c r="G1080" s="40">
        <v>836500</v>
      </c>
      <c r="H1080" s="40">
        <v>807340</v>
      </c>
      <c r="I1080" s="41">
        <v>807340</v>
      </c>
    </row>
    <row r="1081" spans="1:9" ht="19.5" customHeight="1" x14ac:dyDescent="0.25">
      <c r="A1081" s="35" t="s">
        <v>761</v>
      </c>
      <c r="B1081" s="36">
        <v>904</v>
      </c>
      <c r="C1081" s="38">
        <v>7</v>
      </c>
      <c r="D1081" s="38">
        <v>9</v>
      </c>
      <c r="E1081" s="38" t="s">
        <v>762</v>
      </c>
      <c r="F1081" s="36"/>
      <c r="G1081" s="40">
        <f>G1082</f>
        <v>600295</v>
      </c>
      <c r="H1081" s="40">
        <f t="shared" ref="H1081:I1081" si="318">H1082</f>
        <v>0</v>
      </c>
      <c r="I1081" s="40">
        <f t="shared" si="318"/>
        <v>0</v>
      </c>
    </row>
    <row r="1082" spans="1:9" ht="18.75" customHeight="1" x14ac:dyDescent="0.25">
      <c r="A1082" s="35" t="s">
        <v>112</v>
      </c>
      <c r="B1082" s="36">
        <v>904</v>
      </c>
      <c r="C1082" s="38">
        <v>7</v>
      </c>
      <c r="D1082" s="38">
        <v>9</v>
      </c>
      <c r="E1082" s="38" t="s">
        <v>762</v>
      </c>
      <c r="F1082" s="36">
        <v>200</v>
      </c>
      <c r="G1082" s="40">
        <f>G1083</f>
        <v>600295</v>
      </c>
      <c r="H1082" s="40">
        <f t="shared" ref="H1082:I1083" si="319">H1083</f>
        <v>0</v>
      </c>
      <c r="I1082" s="41">
        <f t="shared" si="319"/>
        <v>0</v>
      </c>
    </row>
    <row r="1083" spans="1:9" ht="34.5" customHeight="1" x14ac:dyDescent="0.25">
      <c r="A1083" s="35" t="s">
        <v>27</v>
      </c>
      <c r="B1083" s="36">
        <v>904</v>
      </c>
      <c r="C1083" s="38">
        <v>7</v>
      </c>
      <c r="D1083" s="38">
        <v>9</v>
      </c>
      <c r="E1083" s="38" t="s">
        <v>762</v>
      </c>
      <c r="F1083" s="36">
        <v>240</v>
      </c>
      <c r="G1083" s="40">
        <f>G1084</f>
        <v>600295</v>
      </c>
      <c r="H1083" s="40">
        <f>H1084</f>
        <v>0</v>
      </c>
      <c r="I1083" s="41">
        <f t="shared" si="319"/>
        <v>0</v>
      </c>
    </row>
    <row r="1084" spans="1:9" ht="21" customHeight="1" x14ac:dyDescent="0.25">
      <c r="A1084" s="35" t="s">
        <v>66</v>
      </c>
      <c r="B1084" s="36">
        <v>904</v>
      </c>
      <c r="C1084" s="38">
        <v>7</v>
      </c>
      <c r="D1084" s="38">
        <v>9</v>
      </c>
      <c r="E1084" s="38" t="s">
        <v>762</v>
      </c>
      <c r="F1084" s="36">
        <v>244</v>
      </c>
      <c r="G1084" s="40">
        <v>600295</v>
      </c>
      <c r="H1084" s="40">
        <v>0</v>
      </c>
      <c r="I1084" s="41">
        <v>0</v>
      </c>
    </row>
    <row r="1085" spans="1:9" ht="34.5" customHeight="1" x14ac:dyDescent="0.25">
      <c r="A1085" s="35" t="s">
        <v>763</v>
      </c>
      <c r="B1085" s="36">
        <v>904</v>
      </c>
      <c r="C1085" s="38">
        <v>7</v>
      </c>
      <c r="D1085" s="38">
        <v>9</v>
      </c>
      <c r="E1085" s="38" t="s">
        <v>764</v>
      </c>
      <c r="F1085" s="36"/>
      <c r="G1085" s="40">
        <f>G1086</f>
        <v>66699</v>
      </c>
      <c r="H1085" s="40">
        <v>0</v>
      </c>
      <c r="I1085" s="41">
        <v>0</v>
      </c>
    </row>
    <row r="1086" spans="1:9" ht="24.75" customHeight="1" x14ac:dyDescent="0.25">
      <c r="A1086" s="35" t="s">
        <v>112</v>
      </c>
      <c r="B1086" s="36">
        <v>904</v>
      </c>
      <c r="C1086" s="38">
        <v>7</v>
      </c>
      <c r="D1086" s="38">
        <v>9</v>
      </c>
      <c r="E1086" s="38" t="s">
        <v>764</v>
      </c>
      <c r="F1086" s="36">
        <v>200</v>
      </c>
      <c r="G1086" s="40">
        <f>G1087</f>
        <v>66699</v>
      </c>
      <c r="H1086" s="40">
        <v>0</v>
      </c>
      <c r="I1086" s="41">
        <v>0</v>
      </c>
    </row>
    <row r="1087" spans="1:9" ht="32.25" customHeight="1" x14ac:dyDescent="0.25">
      <c r="A1087" s="35" t="s">
        <v>27</v>
      </c>
      <c r="B1087" s="36">
        <v>904</v>
      </c>
      <c r="C1087" s="38">
        <v>7</v>
      </c>
      <c r="D1087" s="38">
        <v>9</v>
      </c>
      <c r="E1087" s="38" t="s">
        <v>764</v>
      </c>
      <c r="F1087" s="36">
        <v>240</v>
      </c>
      <c r="G1087" s="40">
        <f>G1088</f>
        <v>66699</v>
      </c>
      <c r="H1087" s="40">
        <v>0</v>
      </c>
      <c r="I1087" s="41">
        <v>0</v>
      </c>
    </row>
    <row r="1088" spans="1:9" ht="21.75" customHeight="1" x14ac:dyDescent="0.25">
      <c r="A1088" s="35" t="s">
        <v>536</v>
      </c>
      <c r="B1088" s="36">
        <v>904</v>
      </c>
      <c r="C1088" s="38">
        <v>7</v>
      </c>
      <c r="D1088" s="38">
        <v>9</v>
      </c>
      <c r="E1088" s="38" t="s">
        <v>764</v>
      </c>
      <c r="F1088" s="36">
        <v>244</v>
      </c>
      <c r="G1088" s="40">
        <v>66699</v>
      </c>
      <c r="H1088" s="40">
        <v>0</v>
      </c>
      <c r="I1088" s="41">
        <v>0</v>
      </c>
    </row>
    <row r="1089" spans="1:9" ht="37.5" customHeight="1" x14ac:dyDescent="0.25">
      <c r="A1089" s="35" t="s">
        <v>537</v>
      </c>
      <c r="B1089" s="36">
        <v>904</v>
      </c>
      <c r="C1089" s="38">
        <v>7</v>
      </c>
      <c r="D1089" s="38">
        <v>9</v>
      </c>
      <c r="E1089" s="38" t="s">
        <v>538</v>
      </c>
      <c r="F1089" s="36"/>
      <c r="G1089" s="40">
        <f>G1090</f>
        <v>130000</v>
      </c>
      <c r="H1089" s="40">
        <f t="shared" ref="H1089:I1092" si="320">H1090</f>
        <v>135000</v>
      </c>
      <c r="I1089" s="41">
        <f t="shared" si="320"/>
        <v>135000</v>
      </c>
    </row>
    <row r="1090" spans="1:9" ht="52.5" customHeight="1" x14ac:dyDescent="0.25">
      <c r="A1090" s="35" t="s">
        <v>168</v>
      </c>
      <c r="B1090" s="36">
        <v>904</v>
      </c>
      <c r="C1090" s="38">
        <v>7</v>
      </c>
      <c r="D1090" s="38">
        <v>9</v>
      </c>
      <c r="E1090" s="38" t="s">
        <v>539</v>
      </c>
      <c r="F1090" s="36"/>
      <c r="G1090" s="40">
        <f>G1091</f>
        <v>130000</v>
      </c>
      <c r="H1090" s="40">
        <f t="shared" si="320"/>
        <v>135000</v>
      </c>
      <c r="I1090" s="41">
        <f t="shared" si="320"/>
        <v>135000</v>
      </c>
    </row>
    <row r="1091" spans="1:9" ht="21.75" customHeight="1" x14ac:dyDescent="0.25">
      <c r="A1091" s="35" t="s">
        <v>112</v>
      </c>
      <c r="B1091" s="36">
        <v>904</v>
      </c>
      <c r="C1091" s="38">
        <v>7</v>
      </c>
      <c r="D1091" s="38">
        <v>9</v>
      </c>
      <c r="E1091" s="38" t="s">
        <v>539</v>
      </c>
      <c r="F1091" s="36">
        <v>200</v>
      </c>
      <c r="G1091" s="40">
        <f>G1092</f>
        <v>130000</v>
      </c>
      <c r="H1091" s="40">
        <f t="shared" si="320"/>
        <v>135000</v>
      </c>
      <c r="I1091" s="41">
        <f t="shared" si="320"/>
        <v>135000</v>
      </c>
    </row>
    <row r="1092" spans="1:9" ht="33" customHeight="1" x14ac:dyDescent="0.25">
      <c r="A1092" s="35" t="s">
        <v>27</v>
      </c>
      <c r="B1092" s="36">
        <v>904</v>
      </c>
      <c r="C1092" s="38">
        <v>7</v>
      </c>
      <c r="D1092" s="38">
        <v>9</v>
      </c>
      <c r="E1092" s="38" t="s">
        <v>539</v>
      </c>
      <c r="F1092" s="36">
        <v>240</v>
      </c>
      <c r="G1092" s="40">
        <f>G1093</f>
        <v>130000</v>
      </c>
      <c r="H1092" s="40">
        <f t="shared" si="320"/>
        <v>135000</v>
      </c>
      <c r="I1092" s="41">
        <f t="shared" si="320"/>
        <v>135000</v>
      </c>
    </row>
    <row r="1093" spans="1:9" ht="21.75" customHeight="1" x14ac:dyDescent="0.25">
      <c r="A1093" s="35" t="s">
        <v>66</v>
      </c>
      <c r="B1093" s="36">
        <v>904</v>
      </c>
      <c r="C1093" s="38">
        <v>7</v>
      </c>
      <c r="D1093" s="38">
        <v>9</v>
      </c>
      <c r="E1093" s="38" t="s">
        <v>539</v>
      </c>
      <c r="F1093" s="36">
        <v>244</v>
      </c>
      <c r="G1093" s="40">
        <v>130000</v>
      </c>
      <c r="H1093" s="40">
        <v>135000</v>
      </c>
      <c r="I1093" s="41">
        <v>135000</v>
      </c>
    </row>
    <row r="1094" spans="1:9" ht="48.75" hidden="1" customHeight="1" x14ac:dyDescent="0.25">
      <c r="A1094" s="35" t="s">
        <v>643</v>
      </c>
      <c r="B1094" s="36">
        <v>904</v>
      </c>
      <c r="C1094" s="38">
        <v>7</v>
      </c>
      <c r="D1094" s="38">
        <v>9</v>
      </c>
      <c r="E1094" s="38" t="s">
        <v>121</v>
      </c>
      <c r="F1094" s="36"/>
      <c r="G1094" s="40">
        <f>G1095</f>
        <v>0</v>
      </c>
      <c r="H1094" s="40">
        <f t="shared" ref="H1094:I1094" si="321">H1095</f>
        <v>0</v>
      </c>
      <c r="I1094" s="41">
        <f t="shared" si="321"/>
        <v>0</v>
      </c>
    </row>
    <row r="1095" spans="1:9" ht="39" hidden="1" customHeight="1" x14ac:dyDescent="0.25">
      <c r="A1095" s="35" t="s">
        <v>644</v>
      </c>
      <c r="B1095" s="36">
        <v>904</v>
      </c>
      <c r="C1095" s="38">
        <v>7</v>
      </c>
      <c r="D1095" s="38">
        <v>9</v>
      </c>
      <c r="E1095" s="38" t="s">
        <v>123</v>
      </c>
      <c r="F1095" s="36"/>
      <c r="G1095" s="40">
        <f>G1096+G1101</f>
        <v>0</v>
      </c>
      <c r="H1095" s="40">
        <f t="shared" ref="H1095:I1095" si="322">H1096+H1101</f>
        <v>0</v>
      </c>
      <c r="I1095" s="41">
        <f t="shared" si="322"/>
        <v>0</v>
      </c>
    </row>
    <row r="1096" spans="1:9" ht="41.25" hidden="1" customHeight="1" x14ac:dyDescent="0.25">
      <c r="A1096" s="35" t="s">
        <v>645</v>
      </c>
      <c r="B1096" s="36">
        <v>904</v>
      </c>
      <c r="C1096" s="38">
        <v>7</v>
      </c>
      <c r="D1096" s="38">
        <v>9</v>
      </c>
      <c r="E1096" s="38" t="s">
        <v>235</v>
      </c>
      <c r="F1096" s="36"/>
      <c r="G1096" s="40">
        <f>G1097</f>
        <v>0</v>
      </c>
      <c r="H1096" s="40">
        <f t="shared" ref="H1096:I1099" si="323">H1097</f>
        <v>0</v>
      </c>
      <c r="I1096" s="41">
        <f t="shared" si="323"/>
        <v>0</v>
      </c>
    </row>
    <row r="1097" spans="1:9" ht="52.5" hidden="1" customHeight="1" x14ac:dyDescent="0.25">
      <c r="A1097" s="35" t="s">
        <v>646</v>
      </c>
      <c r="B1097" s="36">
        <v>904</v>
      </c>
      <c r="C1097" s="38">
        <v>7</v>
      </c>
      <c r="D1097" s="38">
        <v>9</v>
      </c>
      <c r="E1097" s="38" t="s">
        <v>236</v>
      </c>
      <c r="F1097" s="36"/>
      <c r="G1097" s="40">
        <f>G1098</f>
        <v>0</v>
      </c>
      <c r="H1097" s="40">
        <f t="shared" si="323"/>
        <v>0</v>
      </c>
      <c r="I1097" s="41">
        <f t="shared" si="323"/>
        <v>0</v>
      </c>
    </row>
    <row r="1098" spans="1:9" ht="38.25" hidden="1" customHeight="1" x14ac:dyDescent="0.25">
      <c r="A1098" s="35" t="s">
        <v>112</v>
      </c>
      <c r="B1098" s="36">
        <v>904</v>
      </c>
      <c r="C1098" s="38">
        <v>7</v>
      </c>
      <c r="D1098" s="38">
        <v>9</v>
      </c>
      <c r="E1098" s="38" t="s">
        <v>236</v>
      </c>
      <c r="F1098" s="36">
        <v>200</v>
      </c>
      <c r="G1098" s="40">
        <f>G1099</f>
        <v>0</v>
      </c>
      <c r="H1098" s="40">
        <f t="shared" si="323"/>
        <v>0</v>
      </c>
      <c r="I1098" s="41">
        <f t="shared" si="323"/>
        <v>0</v>
      </c>
    </row>
    <row r="1099" spans="1:9" ht="45.75" hidden="1" customHeight="1" x14ac:dyDescent="0.25">
      <c r="A1099" s="35" t="s">
        <v>27</v>
      </c>
      <c r="B1099" s="36">
        <v>904</v>
      </c>
      <c r="C1099" s="38">
        <v>7</v>
      </c>
      <c r="D1099" s="38">
        <v>9</v>
      </c>
      <c r="E1099" s="38" t="s">
        <v>236</v>
      </c>
      <c r="F1099" s="36">
        <v>240</v>
      </c>
      <c r="G1099" s="40">
        <f>G1100</f>
        <v>0</v>
      </c>
      <c r="H1099" s="40">
        <f t="shared" si="323"/>
        <v>0</v>
      </c>
      <c r="I1099" s="41">
        <f t="shared" si="323"/>
        <v>0</v>
      </c>
    </row>
    <row r="1100" spans="1:9" ht="35.25" hidden="1" customHeight="1" x14ac:dyDescent="0.25">
      <c r="A1100" s="35" t="s">
        <v>647</v>
      </c>
      <c r="B1100" s="36">
        <v>904</v>
      </c>
      <c r="C1100" s="38">
        <v>7</v>
      </c>
      <c r="D1100" s="38">
        <v>9</v>
      </c>
      <c r="E1100" s="38" t="s">
        <v>236</v>
      </c>
      <c r="F1100" s="36">
        <v>242</v>
      </c>
      <c r="G1100" s="40">
        <v>0</v>
      </c>
      <c r="H1100" s="40">
        <v>0</v>
      </c>
      <c r="I1100" s="41">
        <v>0</v>
      </c>
    </row>
    <row r="1101" spans="1:9" ht="42.75" hidden="1" customHeight="1" x14ac:dyDescent="0.25">
      <c r="A1101" s="35" t="s">
        <v>648</v>
      </c>
      <c r="B1101" s="36">
        <v>904</v>
      </c>
      <c r="C1101" s="38">
        <v>7</v>
      </c>
      <c r="D1101" s="38">
        <v>9</v>
      </c>
      <c r="E1101" s="38" t="s">
        <v>131</v>
      </c>
      <c r="F1101" s="36"/>
      <c r="G1101" s="40">
        <f>G1102</f>
        <v>0</v>
      </c>
      <c r="H1101" s="40">
        <f t="shared" ref="H1101:I1104" si="324">H1102</f>
        <v>0</v>
      </c>
      <c r="I1101" s="41">
        <f t="shared" si="324"/>
        <v>0</v>
      </c>
    </row>
    <row r="1102" spans="1:9" ht="52.5" hidden="1" customHeight="1" x14ac:dyDescent="0.25">
      <c r="A1102" s="35" t="s">
        <v>646</v>
      </c>
      <c r="B1102" s="36">
        <v>904</v>
      </c>
      <c r="C1102" s="38">
        <v>7</v>
      </c>
      <c r="D1102" s="38">
        <v>9</v>
      </c>
      <c r="E1102" s="38" t="s">
        <v>238</v>
      </c>
      <c r="F1102" s="36"/>
      <c r="G1102" s="40">
        <f>G1103</f>
        <v>0</v>
      </c>
      <c r="H1102" s="40">
        <f t="shared" si="324"/>
        <v>0</v>
      </c>
      <c r="I1102" s="41">
        <f t="shared" si="324"/>
        <v>0</v>
      </c>
    </row>
    <row r="1103" spans="1:9" ht="28.5" hidden="1" customHeight="1" x14ac:dyDescent="0.25">
      <c r="A1103" s="35" t="s">
        <v>112</v>
      </c>
      <c r="B1103" s="36">
        <v>904</v>
      </c>
      <c r="C1103" s="38">
        <v>7</v>
      </c>
      <c r="D1103" s="38">
        <v>9</v>
      </c>
      <c r="E1103" s="38" t="s">
        <v>238</v>
      </c>
      <c r="F1103" s="36">
        <v>200</v>
      </c>
      <c r="G1103" s="40">
        <f>G1104</f>
        <v>0</v>
      </c>
      <c r="H1103" s="40">
        <f t="shared" si="324"/>
        <v>0</v>
      </c>
      <c r="I1103" s="41">
        <f t="shared" si="324"/>
        <v>0</v>
      </c>
    </row>
    <row r="1104" spans="1:9" ht="36.75" hidden="1" customHeight="1" x14ac:dyDescent="0.25">
      <c r="A1104" s="35" t="s">
        <v>27</v>
      </c>
      <c r="B1104" s="36">
        <v>904</v>
      </c>
      <c r="C1104" s="38">
        <v>7</v>
      </c>
      <c r="D1104" s="38">
        <v>9</v>
      </c>
      <c r="E1104" s="38" t="s">
        <v>238</v>
      </c>
      <c r="F1104" s="36">
        <v>240</v>
      </c>
      <c r="G1104" s="40">
        <f>G1105</f>
        <v>0</v>
      </c>
      <c r="H1104" s="40">
        <f t="shared" si="324"/>
        <v>0</v>
      </c>
      <c r="I1104" s="41">
        <f t="shared" si="324"/>
        <v>0</v>
      </c>
    </row>
    <row r="1105" spans="1:9" ht="23.25" hidden="1" customHeight="1" x14ac:dyDescent="0.25">
      <c r="A1105" s="35" t="s">
        <v>647</v>
      </c>
      <c r="B1105" s="36">
        <v>904</v>
      </c>
      <c r="C1105" s="38">
        <v>7</v>
      </c>
      <c r="D1105" s="38">
        <v>9</v>
      </c>
      <c r="E1105" s="38" t="s">
        <v>238</v>
      </c>
      <c r="F1105" s="36">
        <v>242</v>
      </c>
      <c r="G1105" s="40">
        <v>0</v>
      </c>
      <c r="H1105" s="40">
        <v>0</v>
      </c>
      <c r="I1105" s="41">
        <v>0</v>
      </c>
    </row>
    <row r="1106" spans="1:9" ht="21" customHeight="1" x14ac:dyDescent="0.25">
      <c r="A1106" s="35" t="s">
        <v>352</v>
      </c>
      <c r="B1106" s="36">
        <v>904</v>
      </c>
      <c r="C1106" s="38">
        <v>10</v>
      </c>
      <c r="D1106" s="38"/>
      <c r="E1106" s="38"/>
      <c r="F1106" s="36"/>
      <c r="G1106" s="40">
        <f>G1107+G1126</f>
        <v>7368335.4199999999</v>
      </c>
      <c r="H1106" s="40">
        <f t="shared" ref="H1106:I1106" si="325">H1107+H1126</f>
        <v>7399398.9800000004</v>
      </c>
      <c r="I1106" s="41">
        <f t="shared" si="325"/>
        <v>7402018.9800000004</v>
      </c>
    </row>
    <row r="1107" spans="1:9" ht="21" customHeight="1" x14ac:dyDescent="0.25">
      <c r="A1107" s="35" t="s">
        <v>450</v>
      </c>
      <c r="B1107" s="36">
        <v>904</v>
      </c>
      <c r="C1107" s="38">
        <v>10</v>
      </c>
      <c r="D1107" s="38">
        <v>3</v>
      </c>
      <c r="E1107" s="38"/>
      <c r="F1107" s="36"/>
      <c r="G1107" s="40">
        <f>G1108</f>
        <v>5570335.4199999999</v>
      </c>
      <c r="H1107" s="40">
        <f t="shared" ref="H1107:I1109" si="326">H1108</f>
        <v>5601398.9800000004</v>
      </c>
      <c r="I1107" s="41">
        <f t="shared" si="326"/>
        <v>5604018.9800000004</v>
      </c>
    </row>
    <row r="1108" spans="1:9" ht="33.75" customHeight="1" x14ac:dyDescent="0.25">
      <c r="A1108" s="35" t="s">
        <v>480</v>
      </c>
      <c r="B1108" s="36">
        <v>904</v>
      </c>
      <c r="C1108" s="38">
        <v>10</v>
      </c>
      <c r="D1108" s="38">
        <v>3</v>
      </c>
      <c r="E1108" s="38" t="s">
        <v>481</v>
      </c>
      <c r="F1108" s="36"/>
      <c r="G1108" s="40">
        <f>G1109</f>
        <v>5570335.4199999999</v>
      </c>
      <c r="H1108" s="40">
        <f t="shared" si="326"/>
        <v>5601398.9800000004</v>
      </c>
      <c r="I1108" s="41">
        <f t="shared" si="326"/>
        <v>5604018.9800000004</v>
      </c>
    </row>
    <row r="1109" spans="1:9" ht="38.25" customHeight="1" x14ac:dyDescent="0.25">
      <c r="A1109" s="35" t="s">
        <v>542</v>
      </c>
      <c r="B1109" s="36">
        <v>904</v>
      </c>
      <c r="C1109" s="38">
        <v>10</v>
      </c>
      <c r="D1109" s="38">
        <v>3</v>
      </c>
      <c r="E1109" s="38" t="s">
        <v>511</v>
      </c>
      <c r="F1109" s="36"/>
      <c r="G1109" s="40">
        <f>G1110</f>
        <v>5570335.4199999999</v>
      </c>
      <c r="H1109" s="40">
        <f t="shared" si="326"/>
        <v>5601398.9800000004</v>
      </c>
      <c r="I1109" s="41">
        <f t="shared" si="326"/>
        <v>5604018.9800000004</v>
      </c>
    </row>
    <row r="1110" spans="1:9" ht="21.75" customHeight="1" x14ac:dyDescent="0.25">
      <c r="A1110" s="35" t="s">
        <v>557</v>
      </c>
      <c r="B1110" s="36">
        <v>904</v>
      </c>
      <c r="C1110" s="38">
        <v>10</v>
      </c>
      <c r="D1110" s="38">
        <v>3</v>
      </c>
      <c r="E1110" s="38" t="s">
        <v>558</v>
      </c>
      <c r="F1110" s="36"/>
      <c r="G1110" s="40">
        <f>G1111+G1115+G1122</f>
        <v>5570335.4199999999</v>
      </c>
      <c r="H1110" s="40">
        <f t="shared" ref="H1110:I1110" si="327">H1111+H1115+H1122</f>
        <v>5601398.9800000004</v>
      </c>
      <c r="I1110" s="41">
        <f t="shared" si="327"/>
        <v>5604018.9800000004</v>
      </c>
    </row>
    <row r="1111" spans="1:9" ht="60.75" customHeight="1" x14ac:dyDescent="0.25">
      <c r="A1111" s="35" t="s">
        <v>559</v>
      </c>
      <c r="B1111" s="36">
        <v>904</v>
      </c>
      <c r="C1111" s="38">
        <v>10</v>
      </c>
      <c r="D1111" s="38">
        <v>3</v>
      </c>
      <c r="E1111" s="38" t="s">
        <v>560</v>
      </c>
      <c r="F1111" s="36"/>
      <c r="G1111" s="40">
        <f>G1112</f>
        <v>62967</v>
      </c>
      <c r="H1111" s="40">
        <f t="shared" ref="H1111:I1113" si="328">H1112</f>
        <v>65485</v>
      </c>
      <c r="I1111" s="41">
        <f t="shared" si="328"/>
        <v>68105</v>
      </c>
    </row>
    <row r="1112" spans="1:9" ht="17.25" customHeight="1" x14ac:dyDescent="0.25">
      <c r="A1112" s="35" t="s">
        <v>361</v>
      </c>
      <c r="B1112" s="36">
        <v>904</v>
      </c>
      <c r="C1112" s="38">
        <v>10</v>
      </c>
      <c r="D1112" s="38">
        <v>3</v>
      </c>
      <c r="E1112" s="38" t="s">
        <v>560</v>
      </c>
      <c r="F1112" s="36">
        <v>300</v>
      </c>
      <c r="G1112" s="40">
        <f>G1113</f>
        <v>62967</v>
      </c>
      <c r="H1112" s="40">
        <f t="shared" si="328"/>
        <v>65485</v>
      </c>
      <c r="I1112" s="41">
        <f t="shared" si="328"/>
        <v>68105</v>
      </c>
    </row>
    <row r="1113" spans="1:9" ht="21" customHeight="1" x14ac:dyDescent="0.25">
      <c r="A1113" s="35" t="s">
        <v>389</v>
      </c>
      <c r="B1113" s="36">
        <v>904</v>
      </c>
      <c r="C1113" s="38">
        <v>10</v>
      </c>
      <c r="D1113" s="38">
        <v>3</v>
      </c>
      <c r="E1113" s="38" t="s">
        <v>560</v>
      </c>
      <c r="F1113" s="36">
        <v>320</v>
      </c>
      <c r="G1113" s="40">
        <f>G1114</f>
        <v>62967</v>
      </c>
      <c r="H1113" s="40">
        <f t="shared" si="328"/>
        <v>65485</v>
      </c>
      <c r="I1113" s="41">
        <f t="shared" si="328"/>
        <v>68105</v>
      </c>
    </row>
    <row r="1114" spans="1:9" ht="36" customHeight="1" x14ac:dyDescent="0.25">
      <c r="A1114" s="35" t="s">
        <v>640</v>
      </c>
      <c r="B1114" s="36">
        <v>904</v>
      </c>
      <c r="C1114" s="38">
        <v>10</v>
      </c>
      <c r="D1114" s="38">
        <v>3</v>
      </c>
      <c r="E1114" s="38" t="s">
        <v>560</v>
      </c>
      <c r="F1114" s="36">
        <v>321</v>
      </c>
      <c r="G1114" s="40">
        <v>62967</v>
      </c>
      <c r="H1114" s="40">
        <v>65485</v>
      </c>
      <c r="I1114" s="41">
        <v>68105</v>
      </c>
    </row>
    <row r="1115" spans="1:9" ht="52.5" customHeight="1" x14ac:dyDescent="0.25">
      <c r="A1115" s="35" t="s">
        <v>563</v>
      </c>
      <c r="B1115" s="36">
        <v>904</v>
      </c>
      <c r="C1115" s="38">
        <v>10</v>
      </c>
      <c r="D1115" s="38">
        <v>3</v>
      </c>
      <c r="E1115" s="38" t="s">
        <v>564</v>
      </c>
      <c r="F1115" s="36"/>
      <c r="G1115" s="40">
        <f>G1116+G1119</f>
        <v>4180000</v>
      </c>
      <c r="H1115" s="40">
        <f t="shared" ref="H1115:I1115" si="329">H1116+H1119</f>
        <v>4180000</v>
      </c>
      <c r="I1115" s="41">
        <f t="shared" si="329"/>
        <v>4180000</v>
      </c>
    </row>
    <row r="1116" spans="1:9" ht="24" customHeight="1" x14ac:dyDescent="0.25">
      <c r="A1116" s="35" t="s">
        <v>112</v>
      </c>
      <c r="B1116" s="36">
        <v>904</v>
      </c>
      <c r="C1116" s="38">
        <v>10</v>
      </c>
      <c r="D1116" s="38">
        <v>3</v>
      </c>
      <c r="E1116" s="38" t="s">
        <v>564</v>
      </c>
      <c r="F1116" s="36">
        <v>200</v>
      </c>
      <c r="G1116" s="40">
        <f>G1117</f>
        <v>4040000</v>
      </c>
      <c r="H1116" s="40">
        <f t="shared" ref="H1116:I1117" si="330">H1117</f>
        <v>4040000</v>
      </c>
      <c r="I1116" s="41">
        <f t="shared" si="330"/>
        <v>4040000</v>
      </c>
    </row>
    <row r="1117" spans="1:9" ht="33" customHeight="1" x14ac:dyDescent="0.25">
      <c r="A1117" s="35" t="s">
        <v>27</v>
      </c>
      <c r="B1117" s="36">
        <v>904</v>
      </c>
      <c r="C1117" s="38">
        <v>10</v>
      </c>
      <c r="D1117" s="38">
        <v>3</v>
      </c>
      <c r="E1117" s="38" t="s">
        <v>564</v>
      </c>
      <c r="F1117" s="36">
        <v>240</v>
      </c>
      <c r="G1117" s="40">
        <f>G1118</f>
        <v>4040000</v>
      </c>
      <c r="H1117" s="40">
        <f t="shared" si="330"/>
        <v>4040000</v>
      </c>
      <c r="I1117" s="41">
        <f t="shared" si="330"/>
        <v>4040000</v>
      </c>
    </row>
    <row r="1118" spans="1:9" ht="28.5" customHeight="1" x14ac:dyDescent="0.25">
      <c r="A1118" s="35" t="s">
        <v>66</v>
      </c>
      <c r="B1118" s="36">
        <v>904</v>
      </c>
      <c r="C1118" s="38">
        <v>10</v>
      </c>
      <c r="D1118" s="38">
        <v>3</v>
      </c>
      <c r="E1118" s="38" t="s">
        <v>564</v>
      </c>
      <c r="F1118" s="36">
        <v>244</v>
      </c>
      <c r="G1118" s="40">
        <v>4040000</v>
      </c>
      <c r="H1118" s="40">
        <v>4040000</v>
      </c>
      <c r="I1118" s="41">
        <v>4040000</v>
      </c>
    </row>
    <row r="1119" spans="1:9" ht="21" customHeight="1" x14ac:dyDescent="0.25">
      <c r="A1119" s="35" t="s">
        <v>361</v>
      </c>
      <c r="B1119" s="36">
        <v>904</v>
      </c>
      <c r="C1119" s="38">
        <v>10</v>
      </c>
      <c r="D1119" s="38">
        <v>3</v>
      </c>
      <c r="E1119" s="38" t="s">
        <v>564</v>
      </c>
      <c r="F1119" s="36">
        <v>300</v>
      </c>
      <c r="G1119" s="40">
        <f>G1120</f>
        <v>140000</v>
      </c>
      <c r="H1119" s="40">
        <f t="shared" ref="H1119:I1120" si="331">H1120</f>
        <v>140000</v>
      </c>
      <c r="I1119" s="41">
        <f t="shared" si="331"/>
        <v>140000</v>
      </c>
    </row>
    <row r="1120" spans="1:9" ht="23.25" customHeight="1" x14ac:dyDescent="0.25">
      <c r="A1120" s="35" t="s">
        <v>561</v>
      </c>
      <c r="B1120" s="36">
        <v>904</v>
      </c>
      <c r="C1120" s="38">
        <v>10</v>
      </c>
      <c r="D1120" s="38">
        <v>3</v>
      </c>
      <c r="E1120" s="38" t="s">
        <v>564</v>
      </c>
      <c r="F1120" s="36">
        <v>310</v>
      </c>
      <c r="G1120" s="40">
        <f>G1121</f>
        <v>140000</v>
      </c>
      <c r="H1120" s="40">
        <f t="shared" si="331"/>
        <v>140000</v>
      </c>
      <c r="I1120" s="41">
        <f t="shared" si="331"/>
        <v>140000</v>
      </c>
    </row>
    <row r="1121" spans="1:9" ht="36.75" customHeight="1" x14ac:dyDescent="0.25">
      <c r="A1121" s="35" t="s">
        <v>562</v>
      </c>
      <c r="B1121" s="36">
        <v>904</v>
      </c>
      <c r="C1121" s="38">
        <v>10</v>
      </c>
      <c r="D1121" s="38">
        <v>3</v>
      </c>
      <c r="E1121" s="38" t="s">
        <v>564</v>
      </c>
      <c r="F1121" s="36">
        <v>313</v>
      </c>
      <c r="G1121" s="40">
        <v>140000</v>
      </c>
      <c r="H1121" s="40">
        <v>140000</v>
      </c>
      <c r="I1121" s="41">
        <v>140000</v>
      </c>
    </row>
    <row r="1122" spans="1:9" ht="39.75" customHeight="1" x14ac:dyDescent="0.25">
      <c r="A1122" s="35" t="s">
        <v>641</v>
      </c>
      <c r="B1122" s="36">
        <v>904</v>
      </c>
      <c r="C1122" s="38">
        <v>10</v>
      </c>
      <c r="D1122" s="38">
        <v>3</v>
      </c>
      <c r="E1122" s="38" t="s">
        <v>565</v>
      </c>
      <c r="F1122" s="36"/>
      <c r="G1122" s="40">
        <f>G1123</f>
        <v>1327368.42</v>
      </c>
      <c r="H1122" s="40">
        <f t="shared" ref="H1122:I1124" si="332">H1123</f>
        <v>1355913.98</v>
      </c>
      <c r="I1122" s="25">
        <f t="shared" si="332"/>
        <v>1355913.98</v>
      </c>
    </row>
    <row r="1123" spans="1:9" ht="22.5" customHeight="1" x14ac:dyDescent="0.25">
      <c r="A1123" s="35" t="s">
        <v>112</v>
      </c>
      <c r="B1123" s="36">
        <v>904</v>
      </c>
      <c r="C1123" s="36">
        <v>10</v>
      </c>
      <c r="D1123" s="38">
        <v>3</v>
      </c>
      <c r="E1123" s="38" t="s">
        <v>565</v>
      </c>
      <c r="F1123" s="36">
        <v>200</v>
      </c>
      <c r="G1123" s="40">
        <f>G1124</f>
        <v>1327368.42</v>
      </c>
      <c r="H1123" s="40">
        <f t="shared" si="332"/>
        <v>1355913.98</v>
      </c>
      <c r="I1123" s="41">
        <f t="shared" si="332"/>
        <v>1355913.98</v>
      </c>
    </row>
    <row r="1124" spans="1:9" ht="30" customHeight="1" x14ac:dyDescent="0.25">
      <c r="A1124" s="35" t="s">
        <v>27</v>
      </c>
      <c r="B1124" s="36">
        <v>904</v>
      </c>
      <c r="C1124" s="36">
        <v>10</v>
      </c>
      <c r="D1124" s="38">
        <v>3</v>
      </c>
      <c r="E1124" s="38" t="s">
        <v>565</v>
      </c>
      <c r="F1124" s="36">
        <v>240</v>
      </c>
      <c r="G1124" s="40">
        <f>G1125</f>
        <v>1327368.42</v>
      </c>
      <c r="H1124" s="40">
        <f t="shared" si="332"/>
        <v>1355913.98</v>
      </c>
      <c r="I1124" s="41">
        <f t="shared" si="332"/>
        <v>1355913.98</v>
      </c>
    </row>
    <row r="1125" spans="1:9" ht="22.5" customHeight="1" x14ac:dyDescent="0.25">
      <c r="A1125" s="35" t="s">
        <v>66</v>
      </c>
      <c r="B1125" s="36">
        <v>904</v>
      </c>
      <c r="C1125" s="36">
        <v>10</v>
      </c>
      <c r="D1125" s="38">
        <v>3</v>
      </c>
      <c r="E1125" s="38" t="s">
        <v>565</v>
      </c>
      <c r="F1125" s="36">
        <v>244</v>
      </c>
      <c r="G1125" s="40">
        <v>1327368.42</v>
      </c>
      <c r="H1125" s="40">
        <v>1355913.98</v>
      </c>
      <c r="I1125" s="41">
        <v>1355913.98</v>
      </c>
    </row>
    <row r="1126" spans="1:9" ht="22.5" customHeight="1" x14ac:dyDescent="0.25">
      <c r="A1126" s="35" t="s">
        <v>566</v>
      </c>
      <c r="B1126" s="36">
        <v>904</v>
      </c>
      <c r="C1126" s="36">
        <v>10</v>
      </c>
      <c r="D1126" s="38">
        <v>4</v>
      </c>
      <c r="E1126" s="44"/>
      <c r="F1126" s="44"/>
      <c r="G1126" s="64">
        <f>G1127</f>
        <v>1798000</v>
      </c>
      <c r="H1126" s="64">
        <f>H1127</f>
        <v>1798000</v>
      </c>
      <c r="I1126" s="65">
        <f>I1127</f>
        <v>1798000</v>
      </c>
    </row>
    <row r="1127" spans="1:9" ht="39.75" customHeight="1" x14ac:dyDescent="0.25">
      <c r="A1127" s="35" t="s">
        <v>480</v>
      </c>
      <c r="B1127" s="36">
        <v>904</v>
      </c>
      <c r="C1127" s="36">
        <v>10</v>
      </c>
      <c r="D1127" s="38">
        <v>4</v>
      </c>
      <c r="E1127" s="38" t="s">
        <v>481</v>
      </c>
      <c r="F1127" s="36"/>
      <c r="G1127" s="64">
        <f>G1128</f>
        <v>1798000</v>
      </c>
      <c r="H1127" s="64">
        <f t="shared" ref="H1127:I1128" si="333">H1128</f>
        <v>1798000</v>
      </c>
      <c r="I1127" s="65">
        <f t="shared" si="333"/>
        <v>1798000</v>
      </c>
    </row>
    <row r="1128" spans="1:9" ht="29.25" customHeight="1" x14ac:dyDescent="0.25">
      <c r="A1128" s="35" t="s">
        <v>542</v>
      </c>
      <c r="B1128" s="36">
        <v>904</v>
      </c>
      <c r="C1128" s="36">
        <v>10</v>
      </c>
      <c r="D1128" s="38">
        <v>4</v>
      </c>
      <c r="E1128" s="38" t="s">
        <v>511</v>
      </c>
      <c r="F1128" s="36"/>
      <c r="G1128" s="64">
        <f>G1129</f>
        <v>1798000</v>
      </c>
      <c r="H1128" s="64">
        <f t="shared" si="333"/>
        <v>1798000</v>
      </c>
      <c r="I1128" s="65">
        <f t="shared" si="333"/>
        <v>1798000</v>
      </c>
    </row>
    <row r="1129" spans="1:9" ht="21" customHeight="1" x14ac:dyDescent="0.25">
      <c r="A1129" s="35" t="s">
        <v>567</v>
      </c>
      <c r="B1129" s="36">
        <v>904</v>
      </c>
      <c r="C1129" s="36">
        <v>10</v>
      </c>
      <c r="D1129" s="38">
        <v>4</v>
      </c>
      <c r="E1129" s="38" t="s">
        <v>558</v>
      </c>
      <c r="F1129" s="36"/>
      <c r="G1129" s="64">
        <f>G1130+G1137</f>
        <v>1798000</v>
      </c>
      <c r="H1129" s="64">
        <f>H1130+H1137</f>
        <v>1798000</v>
      </c>
      <c r="I1129" s="65">
        <f>I1130+I1137</f>
        <v>1798000</v>
      </c>
    </row>
    <row r="1130" spans="1:9" ht="189.75" customHeight="1" x14ac:dyDescent="0.25">
      <c r="A1130" s="45" t="s">
        <v>568</v>
      </c>
      <c r="B1130" s="36">
        <v>904</v>
      </c>
      <c r="C1130" s="36">
        <v>10</v>
      </c>
      <c r="D1130" s="38">
        <v>4</v>
      </c>
      <c r="E1130" s="38" t="s">
        <v>569</v>
      </c>
      <c r="F1130" s="36"/>
      <c r="G1130" s="64">
        <f>G1131+G1134</f>
        <v>451000</v>
      </c>
      <c r="H1130" s="64">
        <f t="shared" ref="H1130:I1130" si="334">H1131+H1134</f>
        <v>451000</v>
      </c>
      <c r="I1130" s="65">
        <f t="shared" si="334"/>
        <v>451000</v>
      </c>
    </row>
    <row r="1131" spans="1:9" ht="21" customHeight="1" x14ac:dyDescent="0.25">
      <c r="A1131" s="45" t="s">
        <v>112</v>
      </c>
      <c r="B1131" s="36">
        <v>904</v>
      </c>
      <c r="C1131" s="36">
        <v>10</v>
      </c>
      <c r="D1131" s="38">
        <v>4</v>
      </c>
      <c r="E1131" s="38" t="s">
        <v>569</v>
      </c>
      <c r="F1131" s="36">
        <v>200</v>
      </c>
      <c r="G1131" s="64">
        <f>G1132</f>
        <v>74000</v>
      </c>
      <c r="H1131" s="64">
        <f t="shared" ref="H1131:I1132" si="335">H1132</f>
        <v>74000</v>
      </c>
      <c r="I1131" s="65">
        <f t="shared" si="335"/>
        <v>74000</v>
      </c>
    </row>
    <row r="1132" spans="1:9" ht="33.75" customHeight="1" x14ac:dyDescent="0.25">
      <c r="A1132" s="45" t="s">
        <v>27</v>
      </c>
      <c r="B1132" s="36">
        <v>904</v>
      </c>
      <c r="C1132" s="36">
        <v>10</v>
      </c>
      <c r="D1132" s="38">
        <v>4</v>
      </c>
      <c r="E1132" s="38" t="s">
        <v>569</v>
      </c>
      <c r="F1132" s="36">
        <v>240</v>
      </c>
      <c r="G1132" s="64">
        <f>G1133</f>
        <v>74000</v>
      </c>
      <c r="H1132" s="64">
        <f t="shared" si="335"/>
        <v>74000</v>
      </c>
      <c r="I1132" s="65">
        <f t="shared" si="335"/>
        <v>74000</v>
      </c>
    </row>
    <row r="1133" spans="1:9" ht="20.25" customHeight="1" x14ac:dyDescent="0.25">
      <c r="A1133" s="45" t="s">
        <v>66</v>
      </c>
      <c r="B1133" s="36">
        <v>904</v>
      </c>
      <c r="C1133" s="36">
        <v>10</v>
      </c>
      <c r="D1133" s="38">
        <v>4</v>
      </c>
      <c r="E1133" s="38" t="s">
        <v>569</v>
      </c>
      <c r="F1133" s="36">
        <v>244</v>
      </c>
      <c r="G1133" s="64">
        <v>74000</v>
      </c>
      <c r="H1133" s="64">
        <v>74000</v>
      </c>
      <c r="I1133" s="65">
        <v>74000</v>
      </c>
    </row>
    <row r="1134" spans="1:9" ht="23.25" customHeight="1" x14ac:dyDescent="0.25">
      <c r="A1134" s="35" t="s">
        <v>361</v>
      </c>
      <c r="B1134" s="36">
        <v>904</v>
      </c>
      <c r="C1134" s="36">
        <v>10</v>
      </c>
      <c r="D1134" s="38">
        <v>4</v>
      </c>
      <c r="E1134" s="38" t="s">
        <v>569</v>
      </c>
      <c r="F1134" s="36">
        <v>300</v>
      </c>
      <c r="G1134" s="40">
        <f>G1135</f>
        <v>377000</v>
      </c>
      <c r="H1134" s="40">
        <f t="shared" ref="H1134:I1134" si="336">H1135</f>
        <v>377000</v>
      </c>
      <c r="I1134" s="41">
        <f t="shared" si="336"/>
        <v>377000</v>
      </c>
    </row>
    <row r="1135" spans="1:9" ht="20.25" customHeight="1" x14ac:dyDescent="0.25">
      <c r="A1135" s="35" t="s">
        <v>561</v>
      </c>
      <c r="B1135" s="36">
        <v>904</v>
      </c>
      <c r="C1135" s="36">
        <v>10</v>
      </c>
      <c r="D1135" s="38">
        <v>4</v>
      </c>
      <c r="E1135" s="38" t="s">
        <v>569</v>
      </c>
      <c r="F1135" s="36">
        <v>310</v>
      </c>
      <c r="G1135" s="40">
        <f t="shared" ref="G1135:I1135" si="337">G1136</f>
        <v>377000</v>
      </c>
      <c r="H1135" s="40">
        <f t="shared" si="337"/>
        <v>377000</v>
      </c>
      <c r="I1135" s="41">
        <f t="shared" si="337"/>
        <v>377000</v>
      </c>
    </row>
    <row r="1136" spans="1:9" ht="33.75" customHeight="1" x14ac:dyDescent="0.25">
      <c r="A1136" s="35" t="s">
        <v>562</v>
      </c>
      <c r="B1136" s="36">
        <v>904</v>
      </c>
      <c r="C1136" s="36">
        <v>10</v>
      </c>
      <c r="D1136" s="38">
        <v>4</v>
      </c>
      <c r="E1136" s="38" t="s">
        <v>569</v>
      </c>
      <c r="F1136" s="36">
        <v>313</v>
      </c>
      <c r="G1136" s="40">
        <v>377000</v>
      </c>
      <c r="H1136" s="40">
        <v>377000</v>
      </c>
      <c r="I1136" s="41">
        <v>377000</v>
      </c>
    </row>
    <row r="1137" spans="1:9" ht="63" customHeight="1" x14ac:dyDescent="0.25">
      <c r="A1137" s="35" t="s">
        <v>570</v>
      </c>
      <c r="B1137" s="36">
        <v>904</v>
      </c>
      <c r="C1137" s="36">
        <v>10</v>
      </c>
      <c r="D1137" s="38">
        <v>4</v>
      </c>
      <c r="E1137" s="38" t="s">
        <v>571</v>
      </c>
      <c r="F1137" s="36"/>
      <c r="G1137" s="40">
        <f>G1138+G1141</f>
        <v>1347000</v>
      </c>
      <c r="H1137" s="40">
        <f t="shared" ref="H1137:I1137" si="338">H1138+H1141</f>
        <v>1347000</v>
      </c>
      <c r="I1137" s="41">
        <f t="shared" si="338"/>
        <v>1347000</v>
      </c>
    </row>
    <row r="1138" spans="1:9" ht="18" customHeight="1" x14ac:dyDescent="0.25">
      <c r="A1138" s="35" t="s">
        <v>112</v>
      </c>
      <c r="B1138" s="36">
        <v>904</v>
      </c>
      <c r="C1138" s="36">
        <v>10</v>
      </c>
      <c r="D1138" s="38">
        <v>4</v>
      </c>
      <c r="E1138" s="38" t="s">
        <v>571</v>
      </c>
      <c r="F1138" s="36">
        <v>200</v>
      </c>
      <c r="G1138" s="40">
        <f>G1139</f>
        <v>26000</v>
      </c>
      <c r="H1138" s="40">
        <f t="shared" ref="H1138:I1139" si="339">H1139</f>
        <v>26000</v>
      </c>
      <c r="I1138" s="41">
        <f t="shared" si="339"/>
        <v>26000</v>
      </c>
    </row>
    <row r="1139" spans="1:9" ht="34.5" customHeight="1" x14ac:dyDescent="0.25">
      <c r="A1139" s="35" t="s">
        <v>27</v>
      </c>
      <c r="B1139" s="36">
        <v>904</v>
      </c>
      <c r="C1139" s="36">
        <v>10</v>
      </c>
      <c r="D1139" s="38">
        <v>4</v>
      </c>
      <c r="E1139" s="38" t="s">
        <v>571</v>
      </c>
      <c r="F1139" s="36">
        <v>240</v>
      </c>
      <c r="G1139" s="40">
        <f>G1140</f>
        <v>26000</v>
      </c>
      <c r="H1139" s="40">
        <f t="shared" si="339"/>
        <v>26000</v>
      </c>
      <c r="I1139" s="41">
        <f t="shared" si="339"/>
        <v>26000</v>
      </c>
    </row>
    <row r="1140" spans="1:9" ht="22.5" customHeight="1" x14ac:dyDescent="0.25">
      <c r="A1140" s="35" t="s">
        <v>66</v>
      </c>
      <c r="B1140" s="36">
        <v>904</v>
      </c>
      <c r="C1140" s="36">
        <v>10</v>
      </c>
      <c r="D1140" s="38">
        <v>4</v>
      </c>
      <c r="E1140" s="38" t="s">
        <v>571</v>
      </c>
      <c r="F1140" s="36">
        <v>244</v>
      </c>
      <c r="G1140" s="40">
        <v>26000</v>
      </c>
      <c r="H1140" s="40">
        <v>26000</v>
      </c>
      <c r="I1140" s="41">
        <v>26000</v>
      </c>
    </row>
    <row r="1141" spans="1:9" ht="17.25" customHeight="1" x14ac:dyDescent="0.25">
      <c r="A1141" s="35" t="s">
        <v>361</v>
      </c>
      <c r="B1141" s="36">
        <v>904</v>
      </c>
      <c r="C1141" s="36">
        <v>10</v>
      </c>
      <c r="D1141" s="38">
        <v>4</v>
      </c>
      <c r="E1141" s="38" t="s">
        <v>571</v>
      </c>
      <c r="F1141" s="36">
        <v>300</v>
      </c>
      <c r="G1141" s="40">
        <f>G1142</f>
        <v>1321000</v>
      </c>
      <c r="H1141" s="40">
        <f t="shared" ref="H1141:I1141" si="340">H1142</f>
        <v>1321000</v>
      </c>
      <c r="I1141" s="41">
        <f t="shared" si="340"/>
        <v>1321000</v>
      </c>
    </row>
    <row r="1142" spans="1:9" ht="22.5" customHeight="1" x14ac:dyDescent="0.25">
      <c r="A1142" s="35" t="s">
        <v>389</v>
      </c>
      <c r="B1142" s="36">
        <v>904</v>
      </c>
      <c r="C1142" s="36">
        <v>10</v>
      </c>
      <c r="D1142" s="38">
        <v>4</v>
      </c>
      <c r="E1142" s="38" t="s">
        <v>571</v>
      </c>
      <c r="F1142" s="36">
        <v>320</v>
      </c>
      <c r="G1142" s="40">
        <f>G1143</f>
        <v>1321000</v>
      </c>
      <c r="H1142" s="40">
        <f>H1143</f>
        <v>1321000</v>
      </c>
      <c r="I1142" s="41">
        <f>I1143</f>
        <v>1321000</v>
      </c>
    </row>
    <row r="1143" spans="1:9" ht="32.25" customHeight="1" x14ac:dyDescent="0.25">
      <c r="A1143" s="35" t="s">
        <v>640</v>
      </c>
      <c r="B1143" s="36">
        <v>904</v>
      </c>
      <c r="C1143" s="36">
        <v>10</v>
      </c>
      <c r="D1143" s="38">
        <v>4</v>
      </c>
      <c r="E1143" s="38" t="s">
        <v>571</v>
      </c>
      <c r="F1143" s="36">
        <v>321</v>
      </c>
      <c r="G1143" s="40">
        <v>1321000</v>
      </c>
      <c r="H1143" s="40">
        <v>1321000</v>
      </c>
      <c r="I1143" s="41">
        <v>1321000</v>
      </c>
    </row>
    <row r="1144" spans="1:9" s="97" customFormat="1" ht="21.75" customHeight="1" x14ac:dyDescent="0.25">
      <c r="A1144" s="35" t="s">
        <v>456</v>
      </c>
      <c r="B1144" s="36">
        <v>904</v>
      </c>
      <c r="C1144" s="36">
        <v>11</v>
      </c>
      <c r="D1144" s="38">
        <v>0</v>
      </c>
      <c r="E1144" s="44"/>
      <c r="F1144" s="44"/>
      <c r="G1144" s="40">
        <f t="shared" ref="G1144:I1162" si="341">G1145</f>
        <v>1626851</v>
      </c>
      <c r="H1144" s="40">
        <f t="shared" si="341"/>
        <v>2983851</v>
      </c>
      <c r="I1144" s="41">
        <f t="shared" si="341"/>
        <v>2783851</v>
      </c>
    </row>
    <row r="1145" spans="1:9" ht="19.5" customHeight="1" x14ac:dyDescent="0.25">
      <c r="A1145" s="35" t="s">
        <v>457</v>
      </c>
      <c r="B1145" s="36">
        <v>904</v>
      </c>
      <c r="C1145" s="36">
        <v>11</v>
      </c>
      <c r="D1145" s="38">
        <v>2</v>
      </c>
      <c r="E1145" s="44"/>
      <c r="F1145" s="44"/>
      <c r="G1145" s="24">
        <f t="shared" si="341"/>
        <v>1626851</v>
      </c>
      <c r="H1145" s="40">
        <f t="shared" si="341"/>
        <v>2983851</v>
      </c>
      <c r="I1145" s="41">
        <f t="shared" si="341"/>
        <v>2783851</v>
      </c>
    </row>
    <row r="1146" spans="1:9" ht="52.5" customHeight="1" x14ac:dyDescent="0.25">
      <c r="A1146" s="35" t="s">
        <v>314</v>
      </c>
      <c r="B1146" s="36">
        <v>904</v>
      </c>
      <c r="C1146" s="36">
        <v>11</v>
      </c>
      <c r="D1146" s="38">
        <v>2</v>
      </c>
      <c r="E1146" s="38" t="s">
        <v>315</v>
      </c>
      <c r="F1146" s="36"/>
      <c r="G1146" s="40">
        <f t="shared" si="341"/>
        <v>1626851</v>
      </c>
      <c r="H1146" s="40">
        <f t="shared" si="341"/>
        <v>2983851</v>
      </c>
      <c r="I1146" s="41">
        <f t="shared" si="341"/>
        <v>2783851</v>
      </c>
    </row>
    <row r="1147" spans="1:9" ht="30" customHeight="1" x14ac:dyDescent="0.25">
      <c r="A1147" s="35" t="s">
        <v>458</v>
      </c>
      <c r="B1147" s="36">
        <v>904</v>
      </c>
      <c r="C1147" s="36">
        <v>11</v>
      </c>
      <c r="D1147" s="38">
        <v>2</v>
      </c>
      <c r="E1147" s="38" t="s">
        <v>391</v>
      </c>
      <c r="F1147" s="36"/>
      <c r="G1147" s="40">
        <f>G1148+G1159</f>
        <v>1626851</v>
      </c>
      <c r="H1147" s="40">
        <f>H1148+H1159</f>
        <v>2983851</v>
      </c>
      <c r="I1147" s="41">
        <f>I1148+I1159</f>
        <v>2783851</v>
      </c>
    </row>
    <row r="1148" spans="1:9" ht="35.25" customHeight="1" x14ac:dyDescent="0.25">
      <c r="A1148" s="35" t="s">
        <v>572</v>
      </c>
      <c r="B1148" s="36">
        <v>904</v>
      </c>
      <c r="C1148" s="36">
        <v>11</v>
      </c>
      <c r="D1148" s="38">
        <v>2</v>
      </c>
      <c r="E1148" s="38" t="s">
        <v>554</v>
      </c>
      <c r="F1148" s="36"/>
      <c r="G1148" s="40">
        <f>G1149</f>
        <v>1546851</v>
      </c>
      <c r="H1148" s="40">
        <f t="shared" ref="H1148:I1148" si="342">H1149</f>
        <v>2903851</v>
      </c>
      <c r="I1148" s="41">
        <f t="shared" si="342"/>
        <v>2703851</v>
      </c>
    </row>
    <row r="1149" spans="1:9" ht="51" customHeight="1" x14ac:dyDescent="0.25">
      <c r="A1149" s="35" t="s">
        <v>233</v>
      </c>
      <c r="B1149" s="36">
        <v>904</v>
      </c>
      <c r="C1149" s="36">
        <v>11</v>
      </c>
      <c r="D1149" s="38">
        <v>2</v>
      </c>
      <c r="E1149" s="38" t="s">
        <v>555</v>
      </c>
      <c r="F1149" s="36"/>
      <c r="G1149" s="40">
        <f>G1150+G1154+G1157</f>
        <v>1546851</v>
      </c>
      <c r="H1149" s="40">
        <f t="shared" ref="H1149:I1149" si="343">H1150+H1154+H1157</f>
        <v>2903851</v>
      </c>
      <c r="I1149" s="41">
        <f t="shared" si="343"/>
        <v>2703851</v>
      </c>
    </row>
    <row r="1150" spans="1:9" ht="52.5" customHeight="1" x14ac:dyDescent="0.25">
      <c r="A1150" s="35" t="s">
        <v>91</v>
      </c>
      <c r="B1150" s="36">
        <v>904</v>
      </c>
      <c r="C1150" s="36">
        <v>11</v>
      </c>
      <c r="D1150" s="38">
        <v>2</v>
      </c>
      <c r="E1150" s="38" t="s">
        <v>555</v>
      </c>
      <c r="F1150" s="36">
        <v>100</v>
      </c>
      <c r="G1150" s="40">
        <f>G1151</f>
        <v>781851</v>
      </c>
      <c r="H1150" s="40">
        <f t="shared" ref="H1150:I1150" si="344">H1151</f>
        <v>781851</v>
      </c>
      <c r="I1150" s="41">
        <f t="shared" si="344"/>
        <v>781851</v>
      </c>
    </row>
    <row r="1151" spans="1:9" ht="18.75" customHeight="1" x14ac:dyDescent="0.25">
      <c r="A1151" s="35" t="s">
        <v>137</v>
      </c>
      <c r="B1151" s="36">
        <v>904</v>
      </c>
      <c r="C1151" s="36">
        <v>11</v>
      </c>
      <c r="D1151" s="38">
        <v>2</v>
      </c>
      <c r="E1151" s="38" t="s">
        <v>555</v>
      </c>
      <c r="F1151" s="36">
        <v>110</v>
      </c>
      <c r="G1151" s="40">
        <f>G1152+G1153</f>
        <v>781851</v>
      </c>
      <c r="H1151" s="40">
        <f t="shared" ref="H1151:I1151" si="345">H1152+H1153</f>
        <v>781851</v>
      </c>
      <c r="I1151" s="41">
        <f t="shared" si="345"/>
        <v>781851</v>
      </c>
    </row>
    <row r="1152" spans="1:9" ht="24" customHeight="1" x14ac:dyDescent="0.25">
      <c r="A1152" s="35" t="s">
        <v>138</v>
      </c>
      <c r="B1152" s="36">
        <v>904</v>
      </c>
      <c r="C1152" s="36">
        <v>11</v>
      </c>
      <c r="D1152" s="38">
        <v>2</v>
      </c>
      <c r="E1152" s="38" t="s">
        <v>555</v>
      </c>
      <c r="F1152" s="36">
        <v>111</v>
      </c>
      <c r="G1152" s="40">
        <v>600500</v>
      </c>
      <c r="H1152" s="40">
        <v>600500</v>
      </c>
      <c r="I1152" s="41">
        <v>600500</v>
      </c>
    </row>
    <row r="1153" spans="1:9" ht="36" customHeight="1" x14ac:dyDescent="0.25">
      <c r="A1153" s="35" t="s">
        <v>140</v>
      </c>
      <c r="B1153" s="36">
        <v>904</v>
      </c>
      <c r="C1153" s="36">
        <v>11</v>
      </c>
      <c r="D1153" s="38">
        <v>2</v>
      </c>
      <c r="E1153" s="38" t="s">
        <v>555</v>
      </c>
      <c r="F1153" s="36">
        <v>119</v>
      </c>
      <c r="G1153" s="40">
        <v>181351</v>
      </c>
      <c r="H1153" s="40">
        <v>181351</v>
      </c>
      <c r="I1153" s="41">
        <v>181351</v>
      </c>
    </row>
    <row r="1154" spans="1:9" ht="21" customHeight="1" x14ac:dyDescent="0.25">
      <c r="A1154" s="35" t="s">
        <v>112</v>
      </c>
      <c r="B1154" s="36">
        <v>904</v>
      </c>
      <c r="C1154" s="36">
        <v>11</v>
      </c>
      <c r="D1154" s="38">
        <v>2</v>
      </c>
      <c r="E1154" s="38" t="s">
        <v>555</v>
      </c>
      <c r="F1154" s="36">
        <v>200</v>
      </c>
      <c r="G1154" s="40">
        <f>G1155</f>
        <v>640000</v>
      </c>
      <c r="H1154" s="40">
        <f t="shared" ref="H1154:I1155" si="346">H1155</f>
        <v>1872000</v>
      </c>
      <c r="I1154" s="41">
        <f t="shared" si="346"/>
        <v>1672000</v>
      </c>
    </row>
    <row r="1155" spans="1:9" ht="29.25" customHeight="1" x14ac:dyDescent="0.25">
      <c r="A1155" s="35" t="s">
        <v>27</v>
      </c>
      <c r="B1155" s="36">
        <v>904</v>
      </c>
      <c r="C1155" s="36">
        <v>11</v>
      </c>
      <c r="D1155" s="38">
        <v>2</v>
      </c>
      <c r="E1155" s="38" t="s">
        <v>555</v>
      </c>
      <c r="F1155" s="36">
        <v>240</v>
      </c>
      <c r="G1155" s="40">
        <f>G1156</f>
        <v>640000</v>
      </c>
      <c r="H1155" s="40">
        <f t="shared" si="346"/>
        <v>1872000</v>
      </c>
      <c r="I1155" s="41">
        <f t="shared" si="346"/>
        <v>1672000</v>
      </c>
    </row>
    <row r="1156" spans="1:9" ht="23.25" customHeight="1" x14ac:dyDescent="0.25">
      <c r="A1156" s="35" t="s">
        <v>57</v>
      </c>
      <c r="B1156" s="36">
        <v>904</v>
      </c>
      <c r="C1156" s="36">
        <v>11</v>
      </c>
      <c r="D1156" s="38">
        <v>2</v>
      </c>
      <c r="E1156" s="38" t="s">
        <v>555</v>
      </c>
      <c r="F1156" s="36">
        <v>244</v>
      </c>
      <c r="G1156" s="24">
        <v>640000</v>
      </c>
      <c r="H1156" s="40">
        <v>1872000</v>
      </c>
      <c r="I1156" s="41">
        <v>1672000</v>
      </c>
    </row>
    <row r="1157" spans="1:9" ht="21" customHeight="1" x14ac:dyDescent="0.25">
      <c r="A1157" s="35" t="s">
        <v>344</v>
      </c>
      <c r="B1157" s="36">
        <v>904</v>
      </c>
      <c r="C1157" s="36">
        <v>11</v>
      </c>
      <c r="D1157" s="38">
        <v>2</v>
      </c>
      <c r="E1157" s="38" t="s">
        <v>555</v>
      </c>
      <c r="F1157" s="36">
        <v>300</v>
      </c>
      <c r="G1157" s="40">
        <f>G1158</f>
        <v>125000</v>
      </c>
      <c r="H1157" s="40">
        <f t="shared" ref="H1157:I1157" si="347">H1158</f>
        <v>250000</v>
      </c>
      <c r="I1157" s="41">
        <f t="shared" si="347"/>
        <v>250000</v>
      </c>
    </row>
    <row r="1158" spans="1:9" ht="21" customHeight="1" x14ac:dyDescent="0.25">
      <c r="A1158" s="35" t="s">
        <v>345</v>
      </c>
      <c r="B1158" s="36">
        <v>904</v>
      </c>
      <c r="C1158" s="36">
        <v>11</v>
      </c>
      <c r="D1158" s="38">
        <v>2</v>
      </c>
      <c r="E1158" s="38" t="s">
        <v>555</v>
      </c>
      <c r="F1158" s="36">
        <v>350</v>
      </c>
      <c r="G1158" s="40">
        <v>125000</v>
      </c>
      <c r="H1158" s="40">
        <v>250000</v>
      </c>
      <c r="I1158" s="41">
        <v>250000</v>
      </c>
    </row>
    <row r="1159" spans="1:9" ht="52.5" customHeight="1" x14ac:dyDescent="0.25">
      <c r="A1159" s="35" t="s">
        <v>573</v>
      </c>
      <c r="B1159" s="36">
        <v>904</v>
      </c>
      <c r="C1159" s="36">
        <v>11</v>
      </c>
      <c r="D1159" s="38">
        <v>2</v>
      </c>
      <c r="E1159" s="38" t="s">
        <v>392</v>
      </c>
      <c r="F1159" s="36"/>
      <c r="G1159" s="24">
        <f>G1160</f>
        <v>80000</v>
      </c>
      <c r="H1159" s="40">
        <f t="shared" ref="H1159:I1159" si="348">H1160</f>
        <v>80000</v>
      </c>
      <c r="I1159" s="41">
        <f t="shared" si="348"/>
        <v>80000</v>
      </c>
    </row>
    <row r="1160" spans="1:9" ht="52.5" customHeight="1" x14ac:dyDescent="0.25">
      <c r="A1160" s="35" t="s">
        <v>331</v>
      </c>
      <c r="B1160" s="36">
        <v>904</v>
      </c>
      <c r="C1160" s="36">
        <v>11</v>
      </c>
      <c r="D1160" s="38">
        <v>2</v>
      </c>
      <c r="E1160" s="38" t="s">
        <v>393</v>
      </c>
      <c r="F1160" s="36"/>
      <c r="G1160" s="40">
        <f t="shared" si="341"/>
        <v>80000</v>
      </c>
      <c r="H1160" s="40">
        <f t="shared" si="341"/>
        <v>80000</v>
      </c>
      <c r="I1160" s="41">
        <f t="shared" si="341"/>
        <v>80000</v>
      </c>
    </row>
    <row r="1161" spans="1:9" ht="22.5" customHeight="1" x14ac:dyDescent="0.25">
      <c r="A1161" s="35" t="s">
        <v>112</v>
      </c>
      <c r="B1161" s="36">
        <v>904</v>
      </c>
      <c r="C1161" s="36">
        <v>11</v>
      </c>
      <c r="D1161" s="38">
        <v>2</v>
      </c>
      <c r="E1161" s="38" t="s">
        <v>393</v>
      </c>
      <c r="F1161" s="36">
        <v>200</v>
      </c>
      <c r="G1161" s="40">
        <f t="shared" si="341"/>
        <v>80000</v>
      </c>
      <c r="H1161" s="40">
        <f t="shared" si="341"/>
        <v>80000</v>
      </c>
      <c r="I1161" s="41">
        <f t="shared" si="341"/>
        <v>80000</v>
      </c>
    </row>
    <row r="1162" spans="1:9" ht="34.5" customHeight="1" x14ac:dyDescent="0.25">
      <c r="A1162" s="35" t="s">
        <v>27</v>
      </c>
      <c r="B1162" s="36">
        <v>904</v>
      </c>
      <c r="C1162" s="36">
        <v>11</v>
      </c>
      <c r="D1162" s="38">
        <v>2</v>
      </c>
      <c r="E1162" s="38" t="s">
        <v>393</v>
      </c>
      <c r="F1162" s="36">
        <v>240</v>
      </c>
      <c r="G1162" s="40">
        <f t="shared" si="341"/>
        <v>80000</v>
      </c>
      <c r="H1162" s="40">
        <f>H1163</f>
        <v>80000</v>
      </c>
      <c r="I1162" s="41">
        <f>I1163</f>
        <v>80000</v>
      </c>
    </row>
    <row r="1163" spans="1:9" ht="21.75" customHeight="1" x14ac:dyDescent="0.25">
      <c r="A1163" s="35" t="s">
        <v>66</v>
      </c>
      <c r="B1163" s="36">
        <v>904</v>
      </c>
      <c r="C1163" s="36">
        <v>11</v>
      </c>
      <c r="D1163" s="38">
        <v>2</v>
      </c>
      <c r="E1163" s="38" t="s">
        <v>393</v>
      </c>
      <c r="F1163" s="36">
        <v>244</v>
      </c>
      <c r="G1163" s="24">
        <v>80000</v>
      </c>
      <c r="H1163" s="40">
        <v>80000</v>
      </c>
      <c r="I1163" s="41">
        <v>80000</v>
      </c>
    </row>
    <row r="1164" spans="1:9" ht="21.75" customHeight="1" thickBot="1" x14ac:dyDescent="0.3">
      <c r="A1164" s="35" t="s">
        <v>574</v>
      </c>
      <c r="B1164" s="36"/>
      <c r="C1164" s="38"/>
      <c r="D1164" s="38"/>
      <c r="E1164" s="38"/>
      <c r="F1164" s="36"/>
      <c r="G1164" s="77"/>
      <c r="H1164" s="77">
        <v>18499948.190000001</v>
      </c>
      <c r="I1164" s="78">
        <v>39777503.689999998</v>
      </c>
    </row>
    <row r="1165" spans="1:9" ht="21" customHeight="1" thickBot="1" x14ac:dyDescent="0.3">
      <c r="A1165" s="79" t="s">
        <v>684</v>
      </c>
      <c r="B1165" s="80"/>
      <c r="C1165" s="80"/>
      <c r="D1165" s="80"/>
      <c r="E1165" s="80"/>
      <c r="F1165" s="81"/>
      <c r="G1165" s="82">
        <f>G14+G25+G667+G810</f>
        <v>951515224.06000006</v>
      </c>
      <c r="H1165" s="83">
        <f>H14+H25+H667+H810+H1164</f>
        <v>965788065.92000008</v>
      </c>
      <c r="I1165" s="84">
        <f>I14+I25+I667+I810+I1164</f>
        <v>1021446911.9200001</v>
      </c>
    </row>
    <row r="1166" spans="1:9" ht="52.5" customHeight="1" x14ac:dyDescent="0.25">
      <c r="A1166" s="131" t="s">
        <v>575</v>
      </c>
      <c r="B1166" s="131"/>
      <c r="C1166" s="131"/>
      <c r="D1166" s="131"/>
      <c r="E1166" s="131"/>
      <c r="F1166" s="131"/>
      <c r="G1166" s="131"/>
      <c r="H1166" s="131"/>
      <c r="I1166" s="131"/>
    </row>
    <row r="1167" spans="1:9" ht="33" customHeight="1" x14ac:dyDescent="0.25">
      <c r="A1167" s="86" t="s">
        <v>8</v>
      </c>
      <c r="B1167" s="132" t="s">
        <v>576</v>
      </c>
      <c r="C1167" s="132"/>
      <c r="D1167" s="132"/>
      <c r="E1167" s="132"/>
      <c r="F1167" s="132"/>
      <c r="G1167" s="133" t="s">
        <v>10</v>
      </c>
      <c r="H1167" s="133"/>
      <c r="I1167" s="133"/>
    </row>
    <row r="1168" spans="1:9" ht="63" customHeight="1" x14ac:dyDescent="0.25">
      <c r="A1168" s="85"/>
      <c r="B1168" s="134" t="s">
        <v>577</v>
      </c>
      <c r="C1168" s="134"/>
      <c r="D1168" s="134" t="s">
        <v>578</v>
      </c>
      <c r="E1168" s="134"/>
      <c r="F1168" s="134"/>
      <c r="G1168" s="86" t="s">
        <v>698</v>
      </c>
      <c r="H1168" s="86" t="s">
        <v>699</v>
      </c>
      <c r="I1168" s="86" t="s">
        <v>765</v>
      </c>
    </row>
    <row r="1169" spans="1:9" ht="14.25" customHeight="1" x14ac:dyDescent="0.25">
      <c r="A1169" s="114">
        <v>1</v>
      </c>
      <c r="B1169" s="128">
        <v>2</v>
      </c>
      <c r="C1169" s="128"/>
      <c r="D1169" s="128">
        <v>3</v>
      </c>
      <c r="E1169" s="128"/>
      <c r="F1169" s="128"/>
      <c r="G1169" s="114">
        <v>4</v>
      </c>
      <c r="H1169" s="114">
        <v>5</v>
      </c>
      <c r="I1169" s="114">
        <v>6</v>
      </c>
    </row>
    <row r="1170" spans="1:9" ht="17.25" customHeight="1" x14ac:dyDescent="0.25">
      <c r="A1170" s="99" t="s">
        <v>579</v>
      </c>
      <c r="B1170" s="126" t="s">
        <v>580</v>
      </c>
      <c r="C1170" s="126"/>
      <c r="D1170" s="127" t="s">
        <v>581</v>
      </c>
      <c r="E1170" s="127"/>
      <c r="F1170" s="127"/>
      <c r="G1170" s="100">
        <v>0</v>
      </c>
      <c r="H1170" s="100">
        <v>0</v>
      </c>
      <c r="I1170" s="100">
        <v>0</v>
      </c>
    </row>
    <row r="1171" spans="1:9" ht="19.5" customHeight="1" x14ac:dyDescent="0.25">
      <c r="A1171" s="99" t="s">
        <v>582</v>
      </c>
      <c r="B1171" s="126" t="s">
        <v>580</v>
      </c>
      <c r="C1171" s="126"/>
      <c r="D1171" s="127" t="s">
        <v>583</v>
      </c>
      <c r="E1171" s="127"/>
      <c r="F1171" s="127"/>
      <c r="G1171" s="100">
        <f>G1172</f>
        <v>0</v>
      </c>
      <c r="H1171" s="101">
        <f t="shared" ref="H1171:I1171" si="349">H1172</f>
        <v>0</v>
      </c>
      <c r="I1171" s="101">
        <f t="shared" si="349"/>
        <v>0</v>
      </c>
    </row>
    <row r="1172" spans="1:9" ht="21" customHeight="1" x14ac:dyDescent="0.25">
      <c r="A1172" s="104" t="s">
        <v>584</v>
      </c>
      <c r="B1172" s="126" t="s">
        <v>580</v>
      </c>
      <c r="C1172" s="126"/>
      <c r="D1172" s="127" t="s">
        <v>585</v>
      </c>
      <c r="E1172" s="127"/>
      <c r="F1172" s="127"/>
      <c r="G1172" s="102">
        <f>G1173+G1177</f>
        <v>0</v>
      </c>
      <c r="H1172" s="102">
        <f t="shared" ref="H1172:I1172" si="350">H1173+H1177</f>
        <v>0</v>
      </c>
      <c r="I1172" s="102">
        <f t="shared" si="350"/>
        <v>0</v>
      </c>
    </row>
    <row r="1173" spans="1:9" ht="19.5" customHeight="1" x14ac:dyDescent="0.25">
      <c r="A1173" s="104" t="s">
        <v>586</v>
      </c>
      <c r="B1173" s="126" t="s">
        <v>580</v>
      </c>
      <c r="C1173" s="126"/>
      <c r="D1173" s="127" t="s">
        <v>587</v>
      </c>
      <c r="E1173" s="127"/>
      <c r="F1173" s="127"/>
      <c r="G1173" s="103">
        <f>G1174</f>
        <v>-951515224.05999994</v>
      </c>
      <c r="H1173" s="103">
        <f t="shared" ref="H1173:I1175" si="351">H1174</f>
        <v>-965788065.91999996</v>
      </c>
      <c r="I1173" s="103">
        <f t="shared" si="351"/>
        <v>-1021446911.92</v>
      </c>
    </row>
    <row r="1174" spans="1:9" ht="21.75" customHeight="1" x14ac:dyDescent="0.25">
      <c r="A1174" s="104" t="s">
        <v>588</v>
      </c>
      <c r="B1174" s="126" t="s">
        <v>580</v>
      </c>
      <c r="C1174" s="126"/>
      <c r="D1174" s="127" t="s">
        <v>589</v>
      </c>
      <c r="E1174" s="127"/>
      <c r="F1174" s="127"/>
      <c r="G1174" s="103">
        <f>G1175</f>
        <v>-951515224.05999994</v>
      </c>
      <c r="H1174" s="103">
        <f t="shared" si="351"/>
        <v>-965788065.91999996</v>
      </c>
      <c r="I1174" s="103">
        <f t="shared" si="351"/>
        <v>-1021446911.92</v>
      </c>
    </row>
    <row r="1175" spans="1:9" ht="21" customHeight="1" x14ac:dyDescent="0.25">
      <c r="A1175" s="104" t="s">
        <v>590</v>
      </c>
      <c r="B1175" s="126" t="s">
        <v>580</v>
      </c>
      <c r="C1175" s="126"/>
      <c r="D1175" s="127" t="s">
        <v>591</v>
      </c>
      <c r="E1175" s="127"/>
      <c r="F1175" s="127"/>
      <c r="G1175" s="103">
        <f>G1176</f>
        <v>-951515224.05999994</v>
      </c>
      <c r="H1175" s="103">
        <f t="shared" si="351"/>
        <v>-965788065.91999996</v>
      </c>
      <c r="I1175" s="103">
        <f t="shared" si="351"/>
        <v>-1021446911.92</v>
      </c>
    </row>
    <row r="1176" spans="1:9" ht="21" customHeight="1" x14ac:dyDescent="0.25">
      <c r="A1176" s="104" t="s">
        <v>592</v>
      </c>
      <c r="B1176" s="126" t="s">
        <v>580</v>
      </c>
      <c r="C1176" s="126"/>
      <c r="D1176" s="127" t="s">
        <v>593</v>
      </c>
      <c r="E1176" s="127"/>
      <c r="F1176" s="127"/>
      <c r="G1176" s="103">
        <v>-951515224.05999994</v>
      </c>
      <c r="H1176" s="103">
        <v>-965788065.91999996</v>
      </c>
      <c r="I1176" s="103">
        <v>-1021446911.92</v>
      </c>
    </row>
    <row r="1177" spans="1:9" ht="19.5" customHeight="1" x14ac:dyDescent="0.25">
      <c r="A1177" s="104" t="s">
        <v>594</v>
      </c>
      <c r="B1177" s="126" t="s">
        <v>580</v>
      </c>
      <c r="C1177" s="126"/>
      <c r="D1177" s="127" t="s">
        <v>595</v>
      </c>
      <c r="E1177" s="127"/>
      <c r="F1177" s="127"/>
      <c r="G1177" s="101">
        <f>G1178</f>
        <v>951515224.06000006</v>
      </c>
      <c r="H1177" s="101">
        <f t="shared" ref="H1177:I1179" si="352">H1178</f>
        <v>965788065.92000008</v>
      </c>
      <c r="I1177" s="101">
        <f t="shared" si="352"/>
        <v>1021446911.9200001</v>
      </c>
    </row>
    <row r="1178" spans="1:9" ht="19.5" customHeight="1" x14ac:dyDescent="0.25">
      <c r="A1178" s="104" t="s">
        <v>596</v>
      </c>
      <c r="B1178" s="126" t="s">
        <v>580</v>
      </c>
      <c r="C1178" s="126"/>
      <c r="D1178" s="127" t="s">
        <v>597</v>
      </c>
      <c r="E1178" s="127"/>
      <c r="F1178" s="127"/>
      <c r="G1178" s="101">
        <f>G1179</f>
        <v>951515224.06000006</v>
      </c>
      <c r="H1178" s="101">
        <f t="shared" si="352"/>
        <v>965788065.92000008</v>
      </c>
      <c r="I1178" s="101">
        <f t="shared" si="352"/>
        <v>1021446911.9200001</v>
      </c>
    </row>
    <row r="1179" spans="1:9" ht="19.5" customHeight="1" x14ac:dyDescent="0.25">
      <c r="A1179" s="104" t="s">
        <v>598</v>
      </c>
      <c r="B1179" s="126" t="s">
        <v>580</v>
      </c>
      <c r="C1179" s="126"/>
      <c r="D1179" s="127" t="s">
        <v>599</v>
      </c>
      <c r="E1179" s="127"/>
      <c r="F1179" s="127"/>
      <c r="G1179" s="101">
        <f>G1180</f>
        <v>951515224.06000006</v>
      </c>
      <c r="H1179" s="101">
        <f t="shared" si="352"/>
        <v>965788065.92000008</v>
      </c>
      <c r="I1179" s="101">
        <f t="shared" si="352"/>
        <v>1021446911.9200001</v>
      </c>
    </row>
    <row r="1180" spans="1:9" ht="21" customHeight="1" x14ac:dyDescent="0.25">
      <c r="A1180" s="104" t="s">
        <v>600</v>
      </c>
      <c r="B1180" s="126" t="s">
        <v>580</v>
      </c>
      <c r="C1180" s="126"/>
      <c r="D1180" s="127" t="s">
        <v>601</v>
      </c>
      <c r="E1180" s="127"/>
      <c r="F1180" s="127"/>
      <c r="G1180" s="101">
        <f>G1165</f>
        <v>951515224.06000006</v>
      </c>
      <c r="H1180" s="101">
        <f t="shared" ref="H1180:I1180" si="353">H1165</f>
        <v>965788065.92000008</v>
      </c>
      <c r="I1180" s="101">
        <f t="shared" si="353"/>
        <v>1021446911.9200001</v>
      </c>
    </row>
    <row r="1181" spans="1:9" ht="52.5" customHeight="1" x14ac:dyDescent="0.25">
      <c r="A1181" s="4"/>
      <c r="B1181" s="87"/>
      <c r="C1181" s="87"/>
      <c r="D1181" s="108"/>
      <c r="E1181" s="108"/>
      <c r="F1181" s="108"/>
      <c r="G1181" s="88"/>
      <c r="H1181" s="88"/>
      <c r="I1181" s="88"/>
    </row>
    <row r="1182" spans="1:9" ht="17.25" customHeight="1" x14ac:dyDescent="0.25">
      <c r="A1182" s="4"/>
      <c r="B1182" s="87"/>
      <c r="C1182" s="87"/>
      <c r="D1182" s="108"/>
      <c r="E1182" s="108"/>
      <c r="F1182" s="108"/>
      <c r="G1182" s="88"/>
      <c r="H1182" s="88"/>
      <c r="I1182" s="88"/>
    </row>
    <row r="1183" spans="1:9" ht="32.25" customHeight="1" x14ac:dyDescent="0.25">
      <c r="A1183" s="123" t="s">
        <v>602</v>
      </c>
      <c r="B1183" s="123"/>
      <c r="C1183" s="122" t="s">
        <v>603</v>
      </c>
      <c r="D1183" s="122"/>
      <c r="E1183" s="122"/>
      <c r="F1183" s="122"/>
      <c r="G1183" s="89"/>
      <c r="H1183" s="124" t="s">
        <v>604</v>
      </c>
      <c r="I1183" s="125"/>
    </row>
    <row r="1184" spans="1:9" ht="22.5" customHeight="1" x14ac:dyDescent="0.25">
      <c r="A1184" s="90"/>
      <c r="B1184" s="90"/>
      <c r="C1184" s="91"/>
      <c r="D1184" s="91"/>
      <c r="E1184" s="91"/>
      <c r="F1184" s="91"/>
      <c r="G1184" s="105"/>
      <c r="H1184" s="122" t="s">
        <v>605</v>
      </c>
      <c r="I1184" s="122"/>
    </row>
    <row r="1185" spans="1:12" ht="27" customHeight="1" x14ac:dyDescent="0.25">
      <c r="A1185" s="106"/>
      <c r="B1185" s="92"/>
      <c r="C1185" s="125" t="s">
        <v>606</v>
      </c>
      <c r="D1185" s="125"/>
      <c r="E1185" s="125"/>
      <c r="F1185" s="125"/>
      <c r="G1185" s="105"/>
      <c r="H1185" s="124" t="s">
        <v>694</v>
      </c>
      <c r="I1185" s="125"/>
    </row>
    <row r="1186" spans="1:12" ht="17.25" customHeight="1" x14ac:dyDescent="0.25">
      <c r="A1186" s="106" t="s">
        <v>607</v>
      </c>
      <c r="B1186" s="91"/>
      <c r="C1186" s="91"/>
      <c r="D1186" s="91"/>
      <c r="E1186" s="91"/>
      <c r="F1186" s="91"/>
      <c r="G1186" s="105"/>
      <c r="H1186" s="122" t="s">
        <v>605</v>
      </c>
      <c r="I1186" s="122"/>
    </row>
    <row r="1187" spans="1:12" s="93" customFormat="1" ht="19.5" customHeight="1" x14ac:dyDescent="0.25">
      <c r="A1187" s="90" t="s">
        <v>766</v>
      </c>
      <c r="B1187" s="90"/>
      <c r="C1187" s="90"/>
      <c r="D1187" s="90"/>
      <c r="E1187" s="90"/>
      <c r="F1187" s="90"/>
      <c r="G1187" s="105"/>
      <c r="H1187" s="90"/>
      <c r="I1187" s="90"/>
      <c r="J1187"/>
    </row>
    <row r="1188" spans="1:12" s="93" customFormat="1" x14ac:dyDescent="0.25">
      <c r="G1188" s="94"/>
      <c r="J1188"/>
    </row>
    <row r="1189" spans="1:12" s="93" customFormat="1" x14ac:dyDescent="0.25">
      <c r="G1189" s="94"/>
      <c r="J1189"/>
    </row>
    <row r="1190" spans="1:12" s="93" customFormat="1" x14ac:dyDescent="0.25">
      <c r="G1190" s="94"/>
      <c r="J1190"/>
    </row>
    <row r="1191" spans="1:12" s="93" customFormat="1" x14ac:dyDescent="0.25">
      <c r="G1191" s="94"/>
      <c r="J1191"/>
    </row>
    <row r="1194" spans="1:12" s="93" customFormat="1" x14ac:dyDescent="0.25">
      <c r="G1194" s="95"/>
      <c r="J1194"/>
      <c r="K1194"/>
      <c r="L1194"/>
    </row>
    <row r="1195" spans="1:12" s="93" customFormat="1" x14ac:dyDescent="0.25">
      <c r="G1195" s="96"/>
      <c r="J1195"/>
      <c r="K1195"/>
      <c r="L1195"/>
    </row>
  </sheetData>
  <mergeCells count="49">
    <mergeCell ref="A667:F667"/>
    <mergeCell ref="A2:E2"/>
    <mergeCell ref="H2:I2"/>
    <mergeCell ref="H3:I3"/>
    <mergeCell ref="B4:G4"/>
    <mergeCell ref="H4:I4"/>
    <mergeCell ref="H5:I5"/>
    <mergeCell ref="H6:I6"/>
    <mergeCell ref="A7:I7"/>
    <mergeCell ref="A9:I9"/>
    <mergeCell ref="B11:F11"/>
    <mergeCell ref="G11:I11"/>
    <mergeCell ref="A810:F810"/>
    <mergeCell ref="A1166:I1166"/>
    <mergeCell ref="B1167:F1167"/>
    <mergeCell ref="G1167:I1167"/>
    <mergeCell ref="B1168:C1168"/>
    <mergeCell ref="D1168:F1168"/>
    <mergeCell ref="B1169:C1169"/>
    <mergeCell ref="D1169:F1169"/>
    <mergeCell ref="B1170:C1170"/>
    <mergeCell ref="D1170:F1170"/>
    <mergeCell ref="B1171:C1171"/>
    <mergeCell ref="D1171:F1171"/>
    <mergeCell ref="B1172:C1172"/>
    <mergeCell ref="D1172:F1172"/>
    <mergeCell ref="B1173:C1173"/>
    <mergeCell ref="D1173:F1173"/>
    <mergeCell ref="B1174:C1174"/>
    <mergeCell ref="D1174:F1174"/>
    <mergeCell ref="B1175:C1175"/>
    <mergeCell ref="D1175:F1175"/>
    <mergeCell ref="B1176:C1176"/>
    <mergeCell ref="D1176:F1176"/>
    <mergeCell ref="B1177:C1177"/>
    <mergeCell ref="D1177:F1177"/>
    <mergeCell ref="B1178:C1178"/>
    <mergeCell ref="D1178:F1178"/>
    <mergeCell ref="B1179:C1179"/>
    <mergeCell ref="D1179:F1179"/>
    <mergeCell ref="B1180:C1180"/>
    <mergeCell ref="D1180:F1180"/>
    <mergeCell ref="H1186:I1186"/>
    <mergeCell ref="A1183:B1183"/>
    <mergeCell ref="C1183:F1183"/>
    <mergeCell ref="H1183:I1183"/>
    <mergeCell ref="H1184:I1184"/>
    <mergeCell ref="C1185:F1185"/>
    <mergeCell ref="H1185:I1185"/>
  </mergeCells>
  <pageMargins left="0.82677165354330717" right="0.23622047244094491" top="0.74803149606299213" bottom="0.74803149606299213" header="0.31496062992125984" footer="0.31496062992125984"/>
  <pageSetup paperSize="9" scale="48" fitToHeight="0" orientation="portrait" verticalDpi="0" r:id="rId1"/>
  <rowBreaks count="2" manualBreakCount="2">
    <brk id="1131" max="8" man="1"/>
    <brk id="11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01.01.2024 (2)</vt:lpstr>
      <vt:lpstr>01.01.2024</vt:lpstr>
      <vt:lpstr>'01.01.2024'!Заголовки_для_печати</vt:lpstr>
      <vt:lpstr>'01.01.2024 (2)'!Заголовки_для_печати</vt:lpstr>
      <vt:lpstr>'01.01.2024'!Область_печати</vt:lpstr>
      <vt:lpstr>'01.01.2024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KFin1</dc:creator>
  <cp:lastModifiedBy>GSFin</cp:lastModifiedBy>
  <cp:lastPrinted>2024-01-24T04:22:45Z</cp:lastPrinted>
  <dcterms:created xsi:type="dcterms:W3CDTF">2023-03-14T00:04:17Z</dcterms:created>
  <dcterms:modified xsi:type="dcterms:W3CDTF">2024-01-24T04:26:26Z</dcterms:modified>
</cp:coreProperties>
</file>